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X:\○待避場所\財政係\県等への報告関係\R3\R3.09.10_令和元年度財政状況資料集の作成について（２回目）\"/>
    </mc:Choice>
  </mc:AlternateContent>
  <bookViews>
    <workbookView xWindow="0" yWindow="0" windowWidth="15360" windowHeight="7635" tabRatio="9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<sst xmlns="http://schemas.openxmlformats.org/spreadsheetml/2006/main" count="1100" uniqueCount="603">
  <si>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</si>
  <si>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</si>
  <si>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</si>
  <si>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</si>
  <si>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</si>
  <si>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</si>
  <si>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</si>
  <si>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</si>
  <si>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</si>
  <si>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</si>
  <si>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</si>
  <si>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</si>
  <si>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</si>
  <si>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</si>
  <si>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</si>
  <si>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</si>
  <si>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</si>
  <si>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</si>
  <si>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</si>
  <si>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</si>
  <si>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</si>
  <si>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</si>
  <si>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</si>
  <si>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</si>
  <si>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</si>
  <si>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</si>
  <si>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</si>
  <si>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</si>
  <si>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</si>
  <si>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</si>
  <si>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</si>
  <si>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</si>
  <si>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</si>
  <si>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</si>
  <si>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</si>
  <si>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</si>
  <si>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</si>
  <si>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</si>
  <si>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</si>
  <si>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</si>
  <si>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</si>
  <si>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</si>
  <si>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</si>
  <si>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</si>
  <si>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</si>
  <si>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</si>
  <si>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</si>
  <si>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</si>
  <si>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</si>
  <si>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</si>
  <si>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</si>
  <si>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</si>
  <si>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</si>
  <si>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</si>
  <si>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</si>
  <si>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</si>
  <si>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</si>
  <si>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</si>
  <si>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</si>
  <si>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</si>
  <si>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</si>
  <si>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</si>
  <si>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</si>
  <si>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</si>
  <si>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</si>
  <si>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</si>
  <si>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</si>
  <si>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</si>
  <si>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</si>
  <si>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</si>
  <si>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</si>
  <si>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</si>
  <si>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</si>
  <si>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</si>
  <si>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</si>
  <si>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</si>
  <si>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</si>
  <si>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</si>
  <si>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</si>
  <si>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</si>
  <si>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</si>
  <si>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</si>
  <si>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</si>
  <si>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島根県</t>
    <phoneticPr fontId="5"/>
  </si>
  <si>
    <t>市町村類型</t>
    <phoneticPr fontId="5"/>
  </si>
  <si>
    <t>Ⅰ－２</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</si>
  <si>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</si>
  <si>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</si>
  <si>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</si>
  <si>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</si>
  <si>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</si>
  <si>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</si>
  <si>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</si>
  <si>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</si>
  <si>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</si>
  <si>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</si>
  <si>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</si>
  <si>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</si>
  <si>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川本町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</si>
  <si>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</si>
  <si>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</si>
  <si>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</si>
  <si>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</si>
  <si>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</si>
  <si>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</si>
  <si>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</si>
  <si>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</si>
  <si>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</si>
  <si>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</si>
  <si>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</si>
  <si>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</si>
  <si>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</si>
  <si>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</si>
  <si>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</si>
  <si>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</si>
  <si>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</si>
  <si>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</si>
  <si>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</si>
  <si>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</si>
  <si>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</si>
  <si>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</si>
  <si>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</si>
  <si>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</si>
  <si>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</si>
  <si>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-11.7</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</si>
  <si>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</si>
  <si>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</si>
  <si>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</si>
  <si>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</si>
  <si>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</si>
  <si>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</si>
  <si>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</si>
  <si>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</si>
  <si>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</si>
  <si>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</si>
  <si>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</si>
  <si>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</si>
  <si>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</si>
  <si>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</si>
  <si>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</si>
  <si>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</si>
  <si>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</si>
  <si>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</si>
  <si>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</si>
  <si>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</si>
  <si>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</si>
  <si>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</si>
  <si>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</si>
  <si>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</si>
  <si>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</si>
  <si>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-1.4</t>
    <phoneticPr fontId="5"/>
  </si>
  <si>
    <t>基準財政需要額</t>
    <phoneticPr fontId="25"/>
  </si>
  <si>
    <t>うち日本人(％)</t>
    <phoneticPr fontId="5"/>
  </si>
  <si>
    <t>-1.4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</si>
  <si>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</si>
  <si>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</si>
  <si>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</si>
  <si>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</si>
  <si>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</si>
  <si>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</si>
  <si>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</si>
  <si>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</si>
  <si>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</si>
  <si>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</si>
  <si>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</si>
  <si>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</si>
  <si>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</si>
  <si>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</si>
  <si>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</si>
  <si>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</si>
  <si>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</si>
  <si>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</si>
  <si>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</si>
  <si>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</si>
  <si>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</si>
  <si>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</si>
  <si>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</si>
  <si>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</si>
  <si>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</si>
  <si>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</si>
  <si>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</si>
  <si>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</si>
  <si>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</si>
  <si>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</si>
  <si>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</si>
  <si>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</si>
  <si>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</si>
  <si>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</si>
  <si>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</si>
  <si>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</si>
  <si>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</si>
  <si>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</si>
  <si>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</si>
  <si>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</si>
  <si>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</si>
  <si>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</si>
  <si>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</si>
  <si>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</si>
  <si>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</si>
  <si>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</si>
  <si>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</si>
  <si>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</si>
  <si>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</si>
  <si>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</si>
  <si>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</si>
  <si>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</si>
  <si>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</si>
  <si>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</si>
  <si>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</si>
  <si>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</si>
  <si>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</si>
  <si>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</si>
  <si>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</si>
  <si>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島根県川本町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</si>
  <si>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</si>
  <si>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</si>
  <si>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</si>
  <si>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</si>
  <si>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</si>
  <si>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</si>
  <si>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</si>
  <si>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</si>
  <si>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</si>
  <si>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</si>
  <si>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</si>
  <si>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</si>
  <si>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</si>
  <si>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</si>
  <si>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</si>
  <si>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</si>
  <si>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</si>
  <si>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</si>
  <si>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</si>
  <si>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</si>
  <si>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</si>
  <si>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</si>
  <si>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</si>
  <si>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</si>
  <si>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</si>
  <si>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</si>
  <si>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</si>
  <si>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</si>
  <si>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</si>
  <si>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</si>
  <si>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</si>
  <si>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</si>
  <si>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</si>
  <si>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</si>
  <si>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</si>
  <si>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</si>
  <si>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</si>
  <si>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</si>
  <si>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</si>
  <si>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</si>
  <si>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</si>
  <si>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</si>
  <si>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</si>
  <si>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</si>
  <si>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</si>
  <si>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</si>
  <si>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</si>
  <si>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</si>
  <si>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</si>
  <si>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</si>
  <si>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</si>
  <si>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</si>
  <si>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</si>
  <si>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</si>
  <si>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</si>
  <si>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</si>
  <si>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</si>
  <si>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</si>
  <si>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</si>
  <si>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</si>
  <si>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</si>
  <si>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</si>
  <si>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</si>
  <si>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</si>
  <si>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</si>
  <si>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</si>
  <si>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</si>
  <si>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</si>
  <si>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</si>
  <si>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</si>
  <si>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</si>
  <si>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</si>
  <si>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</si>
  <si>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</si>
  <si>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</si>
  <si>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</si>
  <si>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</si>
  <si>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</si>
  <si>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</si>
  <si>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</si>
  <si>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</si>
  <si>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</si>
  <si>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</si>
  <si>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</si>
  <si>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</si>
  <si>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</si>
  <si>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</si>
  <si>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</si>
  <si>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</si>
  <si>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</si>
  <si>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</si>
  <si>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</si>
  <si>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</si>
  <si>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</si>
  <si>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</si>
  <si>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</si>
  <si>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</si>
  <si>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</si>
  <si>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</si>
  <si>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</si>
  <si>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</si>
  <si>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</si>
  <si>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</si>
  <si>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</si>
  <si>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</si>
  <si>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</si>
  <si>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</si>
  <si>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</si>
  <si>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</si>
  <si>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</si>
  <si>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</si>
  <si>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</si>
  <si>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</si>
  <si>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</si>
  <si>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</si>
  <si>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</si>
  <si>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</si>
  <si>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</si>
  <si>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</si>
  <si>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</si>
  <si>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簡易水道</t>
    <phoneticPr fontId="5"/>
  </si>
  <si>
    <t>加入世帯数(世帯)</t>
  </si>
  <si>
    <t>　繰出金</t>
    <phoneticPr fontId="5"/>
  </si>
  <si>
    <t>地方債</t>
  </si>
  <si>
    <t>病院</t>
    <phoneticPr fontId="5"/>
  </si>
  <si>
    <t>被保険者数(人)</t>
  </si>
  <si>
    <t>　積立金</t>
    <phoneticPr fontId="5"/>
  </si>
  <si>
    <t>　うち減収補塡債(特例分)</t>
    <rPh sb="4" eb="5">
      <t>シュウ</t>
    </rPh>
    <rPh sb="9" eb="10">
      <t>トク</t>
    </rPh>
    <rPh sb="10" eb="11">
      <t>レイ</t>
    </rPh>
    <rPh sb="11" eb="12">
      <t>ブン</t>
    </rPh>
    <phoneticPr fontId="16"/>
  </si>
  <si>
    <t>上水道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</si>
  <si>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</si>
  <si>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</si>
  <si>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</si>
  <si>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</si>
  <si>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</si>
  <si>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</si>
  <si>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</si>
  <si>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</si>
  <si>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</si>
  <si>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</si>
  <si>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</si>
  <si>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</si>
  <si>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</si>
  <si>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</si>
  <si>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</si>
  <si>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</si>
  <si>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</si>
  <si>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</si>
  <si>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</si>
  <si>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</si>
  <si>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</si>
  <si>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</si>
  <si>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</si>
  <si>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島根県川本町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</si>
  <si>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</si>
  <si>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</si>
  <si>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</si>
  <si>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</si>
  <si>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</si>
  <si>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</si>
  <si>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</si>
  <si>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</si>
  <si>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</si>
  <si>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</si>
  <si>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</si>
  <si>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</si>
  <si>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</si>
  <si>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</si>
  <si>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</si>
  <si>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</si>
  <si>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</si>
  <si>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</si>
  <si>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</si>
  <si>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</si>
  <si>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</si>
  <si>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</si>
  <si>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</si>
  <si>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</si>
  <si>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</si>
  <si>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</si>
  <si>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</si>
  <si>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</si>
  <si>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</si>
  <si>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</si>
  <si>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</si>
  <si>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</si>
  <si>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</si>
  <si>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</si>
  <si>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</si>
  <si>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後期高齢者医療特別会計</t>
    <phoneticPr fontId="5"/>
  </si>
  <si>
    <t>簡易水道事業特別会計</t>
    <phoneticPr fontId="5"/>
  </si>
  <si>
    <t>法非適用企業</t>
    <phoneticPr fontId="5"/>
  </si>
  <si>
    <t>農業集落排水処理事業特別会計</t>
    <phoneticPr fontId="5"/>
  </si>
  <si>
    <t>-</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</si>
  <si>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</si>
  <si>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</si>
  <si>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</si>
  <si>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</si>
  <si>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</si>
  <si>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</si>
  <si>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</si>
  <si>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</si>
  <si>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</si>
  <si>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</si>
  <si>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</si>
  <si>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</si>
  <si>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</si>
  <si>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</si>
  <si>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</si>
  <si>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</si>
  <si>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</si>
  <si>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</si>
  <si>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</si>
  <si>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</si>
  <si>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</si>
  <si>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</si>
  <si>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</si>
  <si>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</si>
  <si>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</si>
  <si>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</si>
  <si>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</si>
  <si>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</si>
  <si>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</si>
  <si>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</si>
  <si>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</si>
  <si>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</si>
  <si>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</si>
  <si>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</si>
  <si>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</si>
  <si>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</si>
  <si>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</si>
  <si>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</si>
  <si>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</si>
  <si>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</si>
  <si>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</si>
  <si>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</si>
  <si>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</si>
  <si>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</si>
  <si>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</si>
  <si>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</si>
  <si>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</si>
  <si>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</si>
  <si>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</si>
  <si>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</si>
  <si>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</si>
  <si>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</si>
  <si>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</si>
  <si>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</si>
  <si>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</si>
  <si>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</si>
  <si>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</si>
  <si>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</si>
  <si>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</si>
  <si>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簡易水道事業特別会計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</si>
  <si>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</si>
  <si>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</si>
  <si>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農業集落排水処理事業特別会計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</si>
  <si>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</si>
  <si>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</si>
  <si>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</si>
  <si>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</si>
  <si>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</si>
  <si>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</si>
  <si>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</si>
  <si>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</si>
  <si>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</si>
  <si>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</si>
  <si>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</si>
  <si>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</si>
  <si>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</si>
  <si>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</si>
  <si>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</si>
  <si>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</si>
  <si>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</si>
  <si>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</si>
  <si>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</si>
  <si>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</si>
  <si>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</si>
  <si>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</si>
  <si>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</si>
  <si>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</si>
  <si>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</si>
  <si>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</si>
  <si>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</si>
  <si>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</si>
  <si>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</si>
  <si>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</si>
  <si>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</si>
  <si>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</si>
  <si>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</si>
  <si>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</si>
  <si>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</si>
  <si>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</si>
  <si>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</si>
  <si>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</si>
  <si>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</si>
  <si>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</si>
  <si>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</si>
  <si>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</si>
  <si>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</si>
  <si>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</si>
  <si>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</si>
  <si>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</si>
  <si>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</si>
  <si>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</si>
  <si>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</si>
  <si>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</si>
  <si>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</si>
  <si>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</si>
  <si>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</si>
  <si>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</si>
  <si>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</si>
  <si>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</si>
  <si>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</si>
  <si>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</si>
  <si>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</si>
  <si>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</si>
  <si>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</si>
  <si>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</si>
  <si>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</si>
  <si>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</si>
  <si>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</si>
  <si>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</si>
  <si>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</si>
  <si>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</si>
  <si>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</si>
  <si>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</si>
  <si>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</si>
  <si>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</si>
  <si>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</si>
  <si>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</si>
  <si>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</si>
  <si>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</si>
  <si>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</si>
  <si>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</si>
  <si>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</si>
  <si>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</si>
  <si>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</si>
  <si>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</si>
  <si>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</si>
  <si>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</si>
  <si>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</si>
  <si>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</si>
  <si>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0.17</t>
  </si>
  <si>
    <t>▲ 0.87</t>
  </si>
  <si>
    <t>一般会計</t>
  </si>
  <si>
    <t>国民健康保険事業特別会計</t>
  </si>
  <si>
    <t>簡易水道事業特別会計</t>
  </si>
  <si>
    <t>後期高齢者医療特別会計</t>
  </si>
  <si>
    <t>農業集落排水処理事業特別会計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</si>
  <si>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</si>
  <si>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</si>
  <si>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</si>
  <si>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</si>
  <si>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</si>
  <si>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</si>
  <si>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</si>
  <si>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</si>
  <si>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</si>
  <si>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t>
    <phoneticPr fontId="2"/>
  </si>
  <si>
    <t>邑智郡総合事務組合（普通）</t>
    <rPh sb="0" eb="3">
      <t>オオチグン</t>
    </rPh>
    <rPh sb="3" eb="5">
      <t>ソウゴウ</t>
    </rPh>
    <rPh sb="5" eb="7">
      <t>ジム</t>
    </rPh>
    <rPh sb="7" eb="9">
      <t>クミアイ</t>
    </rPh>
    <rPh sb="10" eb="12">
      <t>フツウ</t>
    </rPh>
    <phoneticPr fontId="2"/>
  </si>
  <si>
    <t>邑智郡総合事務組合（介護）</t>
    <rPh sb="0" eb="3">
      <t>オオチグン</t>
    </rPh>
    <rPh sb="3" eb="5">
      <t>ソウゴウ</t>
    </rPh>
    <rPh sb="5" eb="7">
      <t>ジム</t>
    </rPh>
    <rPh sb="7" eb="9">
      <t>クミアイ</t>
    </rPh>
    <rPh sb="10" eb="12">
      <t>カイゴ</t>
    </rPh>
    <phoneticPr fontId="2"/>
  </si>
  <si>
    <t>邑智郡公立病院組合</t>
    <rPh sb="0" eb="3">
      <t>オオチグン</t>
    </rPh>
    <rPh sb="3" eb="5">
      <t>コウリツ</t>
    </rPh>
    <rPh sb="5" eb="7">
      <t>ビョウイン</t>
    </rPh>
    <rPh sb="7" eb="9">
      <t>クミアイ</t>
    </rPh>
    <phoneticPr fontId="2"/>
  </si>
  <si>
    <t>島根県市町村総合事務組合</t>
    <rPh sb="0" eb="3">
      <t>シマネケン</t>
    </rPh>
    <rPh sb="3" eb="6">
      <t>シチョウソン</t>
    </rPh>
    <rPh sb="6" eb="8">
      <t>ソウゴウ</t>
    </rPh>
    <rPh sb="8" eb="10">
      <t>ジム</t>
    </rPh>
    <rPh sb="10" eb="12">
      <t>クミアイ</t>
    </rPh>
    <phoneticPr fontId="2"/>
  </si>
  <si>
    <t>島根県後期高齢者医療広域連合（普通）</t>
    <rPh sb="0" eb="3">
      <t>シマネケン</t>
    </rPh>
    <rPh sb="3" eb="5">
      <t>コウキ</t>
    </rPh>
    <rPh sb="5" eb="8">
      <t>コウレイシャ</t>
    </rPh>
    <rPh sb="8" eb="10">
      <t>イリョウ</t>
    </rPh>
    <rPh sb="10" eb="12">
      <t>コウイキ</t>
    </rPh>
    <rPh sb="12" eb="14">
      <t>レンゴウ</t>
    </rPh>
    <rPh sb="15" eb="17">
      <t>フツウ</t>
    </rPh>
    <phoneticPr fontId="2"/>
  </si>
  <si>
    <t>島根県後期高齢者医療広域連合（後期高齢）</t>
    <rPh sb="0" eb="3">
      <t>シマネケン</t>
    </rPh>
    <rPh sb="3" eb="5">
      <t>コウキ</t>
    </rPh>
    <rPh sb="5" eb="8">
      <t>コウレイシャ</t>
    </rPh>
    <rPh sb="8" eb="10">
      <t>イリョウ</t>
    </rPh>
    <rPh sb="10" eb="12">
      <t>コウイキ</t>
    </rPh>
    <rPh sb="12" eb="14">
      <t>レンゴウ</t>
    </rPh>
    <rPh sb="15" eb="17">
      <t>コウキ</t>
    </rPh>
    <rPh sb="17" eb="19">
      <t>コウレイ</t>
    </rPh>
    <phoneticPr fontId="2"/>
  </si>
  <si>
    <t>江津邑智消防組合</t>
    <rPh sb="0" eb="2">
      <t>ゴウツ</t>
    </rPh>
    <rPh sb="2" eb="4">
      <t>オオチ</t>
    </rPh>
    <rPh sb="4" eb="6">
      <t>ショウボウ</t>
    </rPh>
    <rPh sb="6" eb="8">
      <t>クミアイ</t>
    </rPh>
    <phoneticPr fontId="2"/>
  </si>
  <si>
    <t>-</t>
    <phoneticPr fontId="2"/>
  </si>
  <si>
    <t>-</t>
    <phoneticPr fontId="2"/>
  </si>
  <si>
    <t>-</t>
    <phoneticPr fontId="2"/>
  </si>
  <si>
    <t>-</t>
    <phoneticPr fontId="2"/>
  </si>
  <si>
    <t>公共施設等総合管理基金</t>
    <rPh sb="0" eb="2">
      <t>コウキョウ</t>
    </rPh>
    <rPh sb="2" eb="4">
      <t>シセツ</t>
    </rPh>
    <rPh sb="4" eb="5">
      <t>トウ</t>
    </rPh>
    <rPh sb="5" eb="7">
      <t>ソウゴウ</t>
    </rPh>
    <rPh sb="7" eb="9">
      <t>カンリ</t>
    </rPh>
    <rPh sb="9" eb="11">
      <t>キキン</t>
    </rPh>
    <phoneticPr fontId="5"/>
  </si>
  <si>
    <t>学校教育施設整備基金</t>
    <rPh sb="0" eb="2">
      <t>ガッコウ</t>
    </rPh>
    <rPh sb="2" eb="4">
      <t>キョウイク</t>
    </rPh>
    <rPh sb="4" eb="6">
      <t>シセツ</t>
    </rPh>
    <rPh sb="6" eb="8">
      <t>セイビ</t>
    </rPh>
    <rPh sb="8" eb="10">
      <t>キキン</t>
    </rPh>
    <phoneticPr fontId="5"/>
  </si>
  <si>
    <t>ふるさと創生事業積立金</t>
    <rPh sb="4" eb="6">
      <t>ソウセイ</t>
    </rPh>
    <rPh sb="6" eb="8">
      <t>ジギョウ</t>
    </rPh>
    <rPh sb="8" eb="11">
      <t>ツミタテキン</t>
    </rPh>
    <phoneticPr fontId="5"/>
  </si>
  <si>
    <t>雇用創出基金</t>
    <rPh sb="0" eb="2">
      <t>コヨウ</t>
    </rPh>
    <rPh sb="2" eb="4">
      <t>ソウシュツ</t>
    </rPh>
    <rPh sb="4" eb="6">
      <t>キキン</t>
    </rPh>
    <phoneticPr fontId="5"/>
  </si>
  <si>
    <t>ふるさと思いやり基金</t>
    <rPh sb="4" eb="5">
      <t>オモ</t>
    </rPh>
    <rPh sb="8" eb="10">
      <t>キキン</t>
    </rPh>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</si>
  <si>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</si>
  <si>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</si>
  <si>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</si>
  <si>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</si>
  <si>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</si>
  <si>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</si>
  <si>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</si>
  <si>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</si>
  <si>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</si>
  <si>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</si>
  <si>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</si>
  <si>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</si>
  <si>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　令和元年決算における将来負担比率と実質公債費比率は、どちらも類似団体平均を上回っている。
　将来負担比率は、充当可能基金や償還に係る交付税見込み額が増額となったことが主な要因で、対前年度比４．２ポイント減の９．４％となった。実質公債費比率は、平成２７年度デジタル防災行政無線整備事業や悠邑ふるさと会館大規模改修事業等の元金償還が開始されたことに伴い元金償還額が増加したことが要因で、対前年度０．９ポイント増の８．１％となった。地方債現在高の増加が要因で、どちらの数値も今後上昇していくことが見込まれるため、これまで以上に公債費の適正化に取り組んでいく必要がある。</t>
    <rPh sb="1" eb="3">
      <t>レイワ</t>
    </rPh>
    <rPh sb="3" eb="5">
      <t>ガンネン</t>
    </rPh>
    <rPh sb="5" eb="7">
      <t>ケッサン</t>
    </rPh>
    <rPh sb="11" eb="13">
      <t>ショウライ</t>
    </rPh>
    <rPh sb="13" eb="15">
      <t>フタン</t>
    </rPh>
    <rPh sb="15" eb="17">
      <t>ヒリツ</t>
    </rPh>
    <rPh sb="18" eb="20">
      <t>ジッシツ</t>
    </rPh>
    <rPh sb="20" eb="23">
      <t>コウサイヒ</t>
    </rPh>
    <rPh sb="23" eb="25">
      <t>ヒリツ</t>
    </rPh>
    <rPh sb="31" eb="33">
      <t>ルイジ</t>
    </rPh>
    <rPh sb="33" eb="35">
      <t>ダンタイ</t>
    </rPh>
    <rPh sb="35" eb="37">
      <t>ヘイキン</t>
    </rPh>
    <rPh sb="38" eb="40">
      <t>ウワマワ</t>
    </rPh>
    <rPh sb="113" eb="115">
      <t>ジッシツ</t>
    </rPh>
    <rPh sb="115" eb="118">
      <t>コウサイヒ</t>
    </rPh>
    <rPh sb="118" eb="120">
      <t>ヒリツ</t>
    </rPh>
    <rPh sb="122" eb="124">
      <t>ヘイセイ</t>
    </rPh>
    <rPh sb="126" eb="128">
      <t>ネンド</t>
    </rPh>
    <rPh sb="132" eb="134">
      <t>ボウサイ</t>
    </rPh>
    <rPh sb="134" eb="136">
      <t>ギョウセイ</t>
    </rPh>
    <rPh sb="136" eb="138">
      <t>ムセン</t>
    </rPh>
    <rPh sb="138" eb="140">
      <t>セイビ</t>
    </rPh>
    <rPh sb="140" eb="142">
      <t>ジギョウ</t>
    </rPh>
    <rPh sb="143" eb="144">
      <t>ユウ</t>
    </rPh>
    <rPh sb="144" eb="145">
      <t>オオ</t>
    </rPh>
    <rPh sb="149" eb="151">
      <t>カイカン</t>
    </rPh>
    <rPh sb="151" eb="154">
      <t>ダイキボ</t>
    </rPh>
    <rPh sb="154" eb="156">
      <t>カイシュウ</t>
    </rPh>
    <rPh sb="156" eb="158">
      <t>ジギョウ</t>
    </rPh>
    <rPh sb="158" eb="159">
      <t>トウ</t>
    </rPh>
    <rPh sb="160" eb="162">
      <t>ガンキン</t>
    </rPh>
    <rPh sb="162" eb="164">
      <t>ショウカン</t>
    </rPh>
    <rPh sb="165" eb="167">
      <t>カイシ</t>
    </rPh>
    <rPh sb="173" eb="174">
      <t>トモナ</t>
    </rPh>
    <rPh sb="175" eb="177">
      <t>ガンキン</t>
    </rPh>
    <rPh sb="177" eb="180">
      <t>ショウカンガク</t>
    </rPh>
    <rPh sb="181" eb="183">
      <t>ゾウカ</t>
    </rPh>
    <rPh sb="188" eb="190">
      <t>ヨウイン</t>
    </rPh>
    <rPh sb="192" eb="193">
      <t>タイ</t>
    </rPh>
    <rPh sb="193" eb="196">
      <t>ゼンネンド</t>
    </rPh>
    <rPh sb="203" eb="204">
      <t>ゾウ</t>
    </rPh>
    <phoneticPr fontId="5"/>
  </si>
  <si>
    <t>　将来負担比率と有形固定資産減価償却率のどちらにおいても類似団体平均を上回っている。
　将来負担比率は、充当可能基金や償還に係る交付税見込み額が増額となったことが主な要因で、対前年度比４．２ポイント減の９．４％となったが、近年地方債の新規発行が増加しているため、今後は数値が上昇していくものと見込んでいる。町債の発行抑制や、発行するときには交付税措置の大きい過疎対策事業債や辺地対策事業債などに限定するなど、財政の健全化に努める。有形固定資産減価償却率は、一般廃棄物処理施設が９１．６％、学校施設が８７．０％とかなり老朽化が進んでいる状況にある。一般廃棄物処理施設については、令和４年度の本格稼働を目指し、大田市と邑智郡３町で新たな施設の建設が進んでいるため、今後数値が改善される見通しである。その他の施設についても個別に施設を分析していき、老朽化状況をより正確に把握したうえで維持管理対策を行っていく必要がある。</t>
    <rPh sb="1" eb="3">
      <t>ショウライ</t>
    </rPh>
    <rPh sb="3" eb="5">
      <t>フタン</t>
    </rPh>
    <rPh sb="5" eb="7">
      <t>ヒリツ</t>
    </rPh>
    <rPh sb="8" eb="10">
      <t>ユウケイ</t>
    </rPh>
    <rPh sb="10" eb="12">
      <t>コテイ</t>
    </rPh>
    <rPh sb="12" eb="14">
      <t>シサン</t>
    </rPh>
    <rPh sb="14" eb="16">
      <t>ゲンカ</t>
    </rPh>
    <rPh sb="16" eb="18">
      <t>ショウキャク</t>
    </rPh>
    <rPh sb="18" eb="19">
      <t>リツ</t>
    </rPh>
    <rPh sb="28" eb="30">
      <t>ルイジ</t>
    </rPh>
    <rPh sb="30" eb="32">
      <t>ダンタイ</t>
    </rPh>
    <rPh sb="32" eb="34">
      <t>ヘイキン</t>
    </rPh>
    <rPh sb="35" eb="37">
      <t>ウワマワ</t>
    </rPh>
    <rPh sb="44" eb="46">
      <t>ショウライ</t>
    </rPh>
    <rPh sb="46" eb="48">
      <t>フタン</t>
    </rPh>
    <rPh sb="48" eb="50">
      <t>ヒリツ</t>
    </rPh>
    <rPh sb="111" eb="113">
      <t>キンネン</t>
    </rPh>
    <rPh sb="113" eb="116">
      <t>チホウサイ</t>
    </rPh>
    <rPh sb="117" eb="119">
      <t>シンキ</t>
    </rPh>
    <rPh sb="119" eb="121">
      <t>ハッコウ</t>
    </rPh>
    <rPh sb="122" eb="124">
      <t>ゾウカ</t>
    </rPh>
    <rPh sb="131" eb="133">
      <t>コンゴ</t>
    </rPh>
    <rPh sb="146" eb="148">
      <t>ミコ</t>
    </rPh>
    <rPh sb="215" eb="217">
      <t>ユウケイ</t>
    </rPh>
    <rPh sb="217" eb="219">
      <t>コテイ</t>
    </rPh>
    <rPh sb="219" eb="221">
      <t>シサン</t>
    </rPh>
    <rPh sb="221" eb="223">
      <t>ゲンカ</t>
    </rPh>
    <rPh sb="223" eb="226">
      <t>ショウキャクリツ</t>
    </rPh>
    <rPh sb="228" eb="230">
      <t>イッパン</t>
    </rPh>
    <rPh sb="230" eb="233">
      <t>ハイキブツ</t>
    </rPh>
    <rPh sb="233" eb="235">
      <t>ショリ</t>
    </rPh>
    <rPh sb="235" eb="237">
      <t>シセツ</t>
    </rPh>
    <rPh sb="244" eb="246">
      <t>ガッコウ</t>
    </rPh>
    <rPh sb="246" eb="248">
      <t>シセツ</t>
    </rPh>
    <rPh sb="258" eb="261">
      <t>ロウキュウカ</t>
    </rPh>
    <rPh sb="262" eb="263">
      <t>スス</t>
    </rPh>
    <rPh sb="267" eb="269">
      <t>ジョウキョウ</t>
    </rPh>
    <rPh sb="273" eb="275">
      <t>イッパン</t>
    </rPh>
    <rPh sb="275" eb="278">
      <t>ハイキブツ</t>
    </rPh>
    <rPh sb="278" eb="280">
      <t>ショリ</t>
    </rPh>
    <rPh sb="280" eb="282">
      <t>シセツ</t>
    </rPh>
    <rPh sb="330" eb="332">
      <t>コンゴ</t>
    </rPh>
    <rPh sb="332" eb="334">
      <t>スウチ</t>
    </rPh>
    <rPh sb="335" eb="337">
      <t>カイゼン</t>
    </rPh>
    <rPh sb="340" eb="342">
      <t>ミトオ</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</si>
</sst>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287914</c:v>
                </c:pt>
                <c:pt idx="1">
                  <c:v>310300</c:v>
                </c:pt>
                <c:pt idx="2">
                  <c:v>317319</c:v>
                </c:pt>
                <c:pt idx="3">
                  <c:v>289738</c:v>
                </c:pt>
                <c:pt idx="4">
                  <c:v>316937</c:v>
                </c:pt>
              </c:numCache>
            </c:numRef>
          </c:val>
          <c:smooth val="0"/>
          <c:extLst>
            <c:ext xmlns:c16="http://schemas.microsoft.com/office/drawing/2014/chart" uri="{C3380CC4-5D6E-409C-BE32-E72D297353CC}">
              <c16:uniqueId val="{00000000-BF10-4611-A81E-8DB9C20CC6D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519698</c:v>
                </c:pt>
                <c:pt idx="1">
                  <c:v>195346</c:v>
                </c:pt>
                <c:pt idx="2">
                  <c:v>213693</c:v>
                </c:pt>
                <c:pt idx="3">
                  <c:v>195934</c:v>
                </c:pt>
                <c:pt idx="4">
                  <c:v>335660</c:v>
                </c:pt>
              </c:numCache>
            </c:numRef>
          </c:val>
          <c:smooth val="0"/>
          <c:extLst>
            <c:ext xmlns:c16="http://schemas.microsoft.com/office/drawing/2014/chart" uri="{C3380CC4-5D6E-409C-BE32-E72D297353CC}">
              <c16:uniqueId val="{00000001-BF10-4611-A81E-8DB9C20CC6DF}"/>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2.11</c:v>
                </c:pt>
                <c:pt idx="1">
                  <c:v>2.21</c:v>
                </c:pt>
                <c:pt idx="2">
                  <c:v>1.97</c:v>
                </c:pt>
                <c:pt idx="3">
                  <c:v>2.67</c:v>
                </c:pt>
                <c:pt idx="4">
                  <c:v>1.66</c:v>
                </c:pt>
              </c:numCache>
            </c:numRef>
          </c:val>
          <c:extLst>
            <c:ext xmlns:c16="http://schemas.microsoft.com/office/drawing/2014/chart" uri="{C3380CC4-5D6E-409C-BE32-E72D297353CC}">
              <c16:uniqueId val="{00000000-76CE-494E-8451-688213B75E2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25.76</c:v>
                </c:pt>
                <c:pt idx="1">
                  <c:v>27.47</c:v>
                </c:pt>
                <c:pt idx="2">
                  <c:v>27.82</c:v>
                </c:pt>
                <c:pt idx="3">
                  <c:v>28.26</c:v>
                </c:pt>
                <c:pt idx="4">
                  <c:v>28.06</c:v>
                </c:pt>
              </c:numCache>
            </c:numRef>
          </c:val>
          <c:extLst>
            <c:ext xmlns:c16="http://schemas.microsoft.com/office/drawing/2014/chart" uri="{C3380CC4-5D6E-409C-BE32-E72D297353CC}">
              <c16:uniqueId val="{00000001-76CE-494E-8451-688213B75E29}"/>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0.37</c:v>
                </c:pt>
                <c:pt idx="1">
                  <c:v>1.24</c:v>
                </c:pt>
                <c:pt idx="2">
                  <c:v>-0.17</c:v>
                </c:pt>
                <c:pt idx="3">
                  <c:v>0.78</c:v>
                </c:pt>
                <c:pt idx="4">
                  <c:v>-0.87</c:v>
                </c:pt>
              </c:numCache>
            </c:numRef>
          </c:val>
          <c:smooth val="0"/>
          <c:extLst>
            <c:ext xmlns:c16="http://schemas.microsoft.com/office/drawing/2014/chart" uri="{C3380CC4-5D6E-409C-BE32-E72D297353CC}">
              <c16:uniqueId val="{00000002-76CE-494E-8451-688213B75E29}"/>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0</c:v>
                </c:pt>
                <c:pt idx="9">
                  <c:v>0</c:v>
                </c:pt>
              </c:numCache>
            </c:numRef>
          </c:val>
          <c:extLst>
            <c:ext xmlns:c16="http://schemas.microsoft.com/office/drawing/2014/chart" uri="{C3380CC4-5D6E-409C-BE32-E72D297353CC}">
              <c16:uniqueId val="{00000000-8CC8-4E8B-8665-F3962711F03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CC8-4E8B-8665-F3962711F03A}"/>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8CC8-4E8B-8665-F3962711F03A}"/>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8CC8-4E8B-8665-F3962711F03A}"/>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8CC8-4E8B-8665-F3962711F03A}"/>
            </c:ext>
          </c:extLst>
        </c:ser>
        <c:ser>
          <c:idx val="5"/>
          <c:order val="5"/>
          <c:tx>
            <c:strRef>
              <c:f>データシート!$A$32</c:f>
              <c:strCache>
                <c:ptCount val="1"/>
                <c:pt idx="0">
                  <c:v>農業集落排水処理事業特別会計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5-8CC8-4E8B-8665-F3962711F03A}"/>
            </c:ext>
          </c:extLst>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6-8CC8-4E8B-8665-F3962711F03A}"/>
            </c:ext>
          </c:extLst>
        </c:ser>
        <c:ser>
          <c:idx val="7"/>
          <c:order val="7"/>
          <c:tx>
            <c:strRef>
              <c:f>データシート!$A$34</c:f>
              <c:strCache>
                <c:ptCount val="1"/>
                <c:pt idx="0">
                  <c:v>簡易水道事業特別会計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0.27</c:v>
                </c:pt>
                <c:pt idx="2">
                  <c:v>#N/A</c:v>
                </c:pt>
                <c:pt idx="3">
                  <c:v>0.19</c:v>
                </c:pt>
                <c:pt idx="4">
                  <c:v>#N/A</c:v>
                </c:pt>
                <c:pt idx="5">
                  <c:v>0.02</c:v>
                </c:pt>
                <c:pt idx="6">
                  <c:v>#N/A</c:v>
                </c:pt>
                <c:pt idx="7">
                  <c:v>0.06</c:v>
                </c:pt>
                <c:pt idx="8">
                  <c:v>#N/A</c:v>
                </c:pt>
                <c:pt idx="9">
                  <c:v>0.02</c:v>
                </c:pt>
              </c:numCache>
            </c:numRef>
          </c:val>
          <c:extLst>
            <c:ext xmlns:c16="http://schemas.microsoft.com/office/drawing/2014/chart" uri="{C3380CC4-5D6E-409C-BE32-E72D297353CC}">
              <c16:uniqueId val="{00000007-8CC8-4E8B-8665-F3962711F03A}"/>
            </c:ext>
          </c:extLst>
        </c:ser>
        <c:ser>
          <c:idx val="8"/>
          <c:order val="8"/>
          <c:tx>
            <c:strRef>
              <c:f>データシート!$A$35</c:f>
              <c:strCache>
                <c:ptCount val="1"/>
                <c:pt idx="0">
                  <c:v>国民健康保険事業特別会計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0.1</c:v>
                </c:pt>
                <c:pt idx="2">
                  <c:v>#N/A</c:v>
                </c:pt>
                <c:pt idx="3">
                  <c:v>0.1</c:v>
                </c:pt>
                <c:pt idx="4">
                  <c:v>#N/A</c:v>
                </c:pt>
                <c:pt idx="5">
                  <c:v>7.0000000000000007E-2</c:v>
                </c:pt>
                <c:pt idx="6">
                  <c:v>#N/A</c:v>
                </c:pt>
                <c:pt idx="7">
                  <c:v>0.03</c:v>
                </c:pt>
                <c:pt idx="8">
                  <c:v>#N/A</c:v>
                </c:pt>
                <c:pt idx="9">
                  <c:v>0.23</c:v>
                </c:pt>
              </c:numCache>
            </c:numRef>
          </c:val>
          <c:extLst>
            <c:ext xmlns:c16="http://schemas.microsoft.com/office/drawing/2014/chart" uri="{C3380CC4-5D6E-409C-BE32-E72D297353CC}">
              <c16:uniqueId val="{00000008-8CC8-4E8B-8665-F3962711F03A}"/>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2.1</c:v>
                </c:pt>
                <c:pt idx="2">
                  <c:v>#N/A</c:v>
                </c:pt>
                <c:pt idx="3">
                  <c:v>2.21</c:v>
                </c:pt>
                <c:pt idx="4">
                  <c:v>#N/A</c:v>
                </c:pt>
                <c:pt idx="5">
                  <c:v>1.97</c:v>
                </c:pt>
                <c:pt idx="6">
                  <c:v>#N/A</c:v>
                </c:pt>
                <c:pt idx="7">
                  <c:v>2.67</c:v>
                </c:pt>
                <c:pt idx="8">
                  <c:v>#N/A</c:v>
                </c:pt>
                <c:pt idx="9">
                  <c:v>1.66</c:v>
                </c:pt>
              </c:numCache>
            </c:numRef>
          </c:val>
          <c:extLst>
            <c:ext xmlns:c16="http://schemas.microsoft.com/office/drawing/2014/chart" uri="{C3380CC4-5D6E-409C-BE32-E72D297353CC}">
              <c16:uniqueId val="{00000009-8CC8-4E8B-8665-F3962711F03A}"/>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413</c:v>
                </c:pt>
                <c:pt idx="5">
                  <c:v>398</c:v>
                </c:pt>
                <c:pt idx="8">
                  <c:v>392</c:v>
                </c:pt>
                <c:pt idx="11">
                  <c:v>379</c:v>
                </c:pt>
                <c:pt idx="14">
                  <c:v>408</c:v>
                </c:pt>
              </c:numCache>
            </c:numRef>
          </c:val>
          <c:extLst>
            <c:ext xmlns:c16="http://schemas.microsoft.com/office/drawing/2014/chart" uri="{C3380CC4-5D6E-409C-BE32-E72D297353CC}">
              <c16:uniqueId val="{00000000-C685-426F-BB7C-58D0988EE65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C685-426F-BB7C-58D0988EE65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6</c:v>
                </c:pt>
                <c:pt idx="3">
                  <c:v>6</c:v>
                </c:pt>
                <c:pt idx="6">
                  <c:v>5</c:v>
                </c:pt>
                <c:pt idx="9">
                  <c:v>5</c:v>
                </c:pt>
                <c:pt idx="12">
                  <c:v>5</c:v>
                </c:pt>
              </c:numCache>
            </c:numRef>
          </c:val>
          <c:extLst>
            <c:ext xmlns:c16="http://schemas.microsoft.com/office/drawing/2014/chart" uri="{C3380CC4-5D6E-409C-BE32-E72D297353CC}">
              <c16:uniqueId val="{00000002-C685-426F-BB7C-58D0988EE65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15</c:v>
                </c:pt>
                <c:pt idx="3">
                  <c:v>18</c:v>
                </c:pt>
                <c:pt idx="6">
                  <c:v>19</c:v>
                </c:pt>
                <c:pt idx="9">
                  <c:v>22</c:v>
                </c:pt>
                <c:pt idx="12">
                  <c:v>22</c:v>
                </c:pt>
              </c:numCache>
            </c:numRef>
          </c:val>
          <c:extLst>
            <c:ext xmlns:c16="http://schemas.microsoft.com/office/drawing/2014/chart" uri="{C3380CC4-5D6E-409C-BE32-E72D297353CC}">
              <c16:uniqueId val="{00000003-C685-426F-BB7C-58D0988EE65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83</c:v>
                </c:pt>
                <c:pt idx="3">
                  <c:v>81</c:v>
                </c:pt>
                <c:pt idx="6">
                  <c:v>77</c:v>
                </c:pt>
                <c:pt idx="9">
                  <c:v>78</c:v>
                </c:pt>
                <c:pt idx="12">
                  <c:v>74</c:v>
                </c:pt>
              </c:numCache>
            </c:numRef>
          </c:val>
          <c:extLst>
            <c:ext xmlns:c16="http://schemas.microsoft.com/office/drawing/2014/chart" uri="{C3380CC4-5D6E-409C-BE32-E72D297353CC}">
              <c16:uniqueId val="{00000004-C685-426F-BB7C-58D0988EE65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685-426F-BB7C-58D0988EE65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C685-426F-BB7C-58D0988EE65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444</c:v>
                </c:pt>
                <c:pt idx="3">
                  <c:v>419</c:v>
                </c:pt>
                <c:pt idx="6">
                  <c:v>406</c:v>
                </c:pt>
                <c:pt idx="9">
                  <c:v>424</c:v>
                </c:pt>
                <c:pt idx="12">
                  <c:v>475</c:v>
                </c:pt>
              </c:numCache>
            </c:numRef>
          </c:val>
          <c:extLst>
            <c:ext xmlns:c16="http://schemas.microsoft.com/office/drawing/2014/chart" uri="{C3380CC4-5D6E-409C-BE32-E72D297353CC}">
              <c16:uniqueId val="{00000007-C685-426F-BB7C-58D0988EE658}"/>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135</c:v>
                </c:pt>
                <c:pt idx="2">
                  <c:v>#N/A</c:v>
                </c:pt>
                <c:pt idx="3">
                  <c:v>#N/A</c:v>
                </c:pt>
                <c:pt idx="4">
                  <c:v>126</c:v>
                </c:pt>
                <c:pt idx="5">
                  <c:v>#N/A</c:v>
                </c:pt>
                <c:pt idx="6">
                  <c:v>#N/A</c:v>
                </c:pt>
                <c:pt idx="7">
                  <c:v>115</c:v>
                </c:pt>
                <c:pt idx="8">
                  <c:v>#N/A</c:v>
                </c:pt>
                <c:pt idx="9">
                  <c:v>#N/A</c:v>
                </c:pt>
                <c:pt idx="10">
                  <c:v>150</c:v>
                </c:pt>
                <c:pt idx="11">
                  <c:v>#N/A</c:v>
                </c:pt>
                <c:pt idx="12">
                  <c:v>#N/A</c:v>
                </c:pt>
                <c:pt idx="13">
                  <c:v>168</c:v>
                </c:pt>
                <c:pt idx="14">
                  <c:v>#N/A</c:v>
                </c:pt>
              </c:numCache>
            </c:numRef>
          </c:val>
          <c:smooth val="0"/>
          <c:extLst>
            <c:ext xmlns:c16="http://schemas.microsoft.com/office/drawing/2014/chart" uri="{C3380CC4-5D6E-409C-BE32-E72D297353CC}">
              <c16:uniqueId val="{00000008-C685-426F-BB7C-58D0988EE658}"/>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4097</c:v>
                </c:pt>
                <c:pt idx="5">
                  <c:v>4019</c:v>
                </c:pt>
                <c:pt idx="8">
                  <c:v>3933</c:v>
                </c:pt>
                <c:pt idx="11">
                  <c:v>3961</c:v>
                </c:pt>
                <c:pt idx="14">
                  <c:v>4221</c:v>
                </c:pt>
              </c:numCache>
            </c:numRef>
          </c:val>
          <c:extLst>
            <c:ext xmlns:c16="http://schemas.microsoft.com/office/drawing/2014/chart" uri="{C3380CC4-5D6E-409C-BE32-E72D297353CC}">
              <c16:uniqueId val="{00000000-788E-4ADF-9D22-FA35ECF1F13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788E-4ADF-9D22-FA35ECF1F13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1748</c:v>
                </c:pt>
                <c:pt idx="5">
                  <c:v>1911</c:v>
                </c:pt>
                <c:pt idx="8">
                  <c:v>2069</c:v>
                </c:pt>
                <c:pt idx="11">
                  <c:v>2140</c:v>
                </c:pt>
                <c:pt idx="14">
                  <c:v>2203</c:v>
                </c:pt>
              </c:numCache>
            </c:numRef>
          </c:val>
          <c:extLst>
            <c:ext xmlns:c16="http://schemas.microsoft.com/office/drawing/2014/chart" uri="{C3380CC4-5D6E-409C-BE32-E72D297353CC}">
              <c16:uniqueId val="{00000002-788E-4ADF-9D22-FA35ECF1F13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88E-4ADF-9D22-FA35ECF1F13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88E-4ADF-9D22-FA35ECF1F13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88E-4ADF-9D22-FA35ECF1F13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735</c:v>
                </c:pt>
                <c:pt idx="3">
                  <c:v>699</c:v>
                </c:pt>
                <c:pt idx="6">
                  <c:v>695</c:v>
                </c:pt>
                <c:pt idx="9">
                  <c:v>738</c:v>
                </c:pt>
                <c:pt idx="12">
                  <c:v>644</c:v>
                </c:pt>
              </c:numCache>
            </c:numRef>
          </c:val>
          <c:extLst>
            <c:ext xmlns:c16="http://schemas.microsoft.com/office/drawing/2014/chart" uri="{C3380CC4-5D6E-409C-BE32-E72D297353CC}">
              <c16:uniqueId val="{00000006-788E-4ADF-9D22-FA35ECF1F13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161</c:v>
                </c:pt>
                <c:pt idx="3">
                  <c:v>149</c:v>
                </c:pt>
                <c:pt idx="6">
                  <c:v>137</c:v>
                </c:pt>
                <c:pt idx="9">
                  <c:v>104</c:v>
                </c:pt>
                <c:pt idx="12">
                  <c:v>87</c:v>
                </c:pt>
              </c:numCache>
            </c:numRef>
          </c:val>
          <c:extLst>
            <c:ext xmlns:c16="http://schemas.microsoft.com/office/drawing/2014/chart" uri="{C3380CC4-5D6E-409C-BE32-E72D297353CC}">
              <c16:uniqueId val="{00000007-788E-4ADF-9D22-FA35ECF1F13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915</c:v>
                </c:pt>
                <c:pt idx="3">
                  <c:v>888</c:v>
                </c:pt>
                <c:pt idx="6">
                  <c:v>987</c:v>
                </c:pt>
                <c:pt idx="9">
                  <c:v>971</c:v>
                </c:pt>
                <c:pt idx="12">
                  <c:v>948</c:v>
                </c:pt>
              </c:numCache>
            </c:numRef>
          </c:val>
          <c:extLst>
            <c:ext xmlns:c16="http://schemas.microsoft.com/office/drawing/2014/chart" uri="{C3380CC4-5D6E-409C-BE32-E72D297353CC}">
              <c16:uniqueId val="{00000008-788E-4ADF-9D22-FA35ECF1F13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79</c:v>
                </c:pt>
                <c:pt idx="3">
                  <c:v>66</c:v>
                </c:pt>
                <c:pt idx="6">
                  <c:v>53</c:v>
                </c:pt>
                <c:pt idx="9">
                  <c:v>43</c:v>
                </c:pt>
                <c:pt idx="12">
                  <c:v>31</c:v>
                </c:pt>
              </c:numCache>
            </c:numRef>
          </c:val>
          <c:extLst>
            <c:ext xmlns:c16="http://schemas.microsoft.com/office/drawing/2014/chart" uri="{C3380CC4-5D6E-409C-BE32-E72D297353CC}">
              <c16:uniqueId val="{00000009-788E-4ADF-9D22-FA35ECF1F13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4296</c:v>
                </c:pt>
                <c:pt idx="3">
                  <c:v>4293</c:v>
                </c:pt>
                <c:pt idx="6">
                  <c:v>4415</c:v>
                </c:pt>
                <c:pt idx="9">
                  <c:v>4488</c:v>
                </c:pt>
                <c:pt idx="12">
                  <c:v>4881</c:v>
                </c:pt>
              </c:numCache>
            </c:numRef>
          </c:val>
          <c:extLst>
            <c:ext xmlns:c16="http://schemas.microsoft.com/office/drawing/2014/chart" uri="{C3380CC4-5D6E-409C-BE32-E72D297353CC}">
              <c16:uniqueId val="{0000000A-788E-4ADF-9D22-FA35ECF1F133}"/>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340</c:v>
                </c:pt>
                <c:pt idx="2">
                  <c:v>#N/A</c:v>
                </c:pt>
                <c:pt idx="3">
                  <c:v>#N/A</c:v>
                </c:pt>
                <c:pt idx="4">
                  <c:v>164</c:v>
                </c:pt>
                <c:pt idx="5">
                  <c:v>#N/A</c:v>
                </c:pt>
                <c:pt idx="6">
                  <c:v>#N/A</c:v>
                </c:pt>
                <c:pt idx="7">
                  <c:v>286</c:v>
                </c:pt>
                <c:pt idx="8">
                  <c:v>#N/A</c:v>
                </c:pt>
                <c:pt idx="9">
                  <c:v>#N/A</c:v>
                </c:pt>
                <c:pt idx="10">
                  <c:v>242</c:v>
                </c:pt>
                <c:pt idx="11">
                  <c:v>#N/A</c:v>
                </c:pt>
                <c:pt idx="12">
                  <c:v>#N/A</c:v>
                </c:pt>
                <c:pt idx="13">
                  <c:v>168</c:v>
                </c:pt>
                <c:pt idx="14">
                  <c:v>#N/A</c:v>
                </c:pt>
              </c:numCache>
            </c:numRef>
          </c:val>
          <c:smooth val="0"/>
          <c:extLst>
            <c:ext xmlns:c16="http://schemas.microsoft.com/office/drawing/2014/chart" uri="{C3380CC4-5D6E-409C-BE32-E72D297353CC}">
              <c16:uniqueId val="{0000000B-788E-4ADF-9D22-FA35ECF1F133}"/>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608</c:v>
                </c:pt>
                <c:pt idx="1">
                  <c:v>610</c:v>
                </c:pt>
                <c:pt idx="2">
                  <c:v>612</c:v>
                </c:pt>
              </c:numCache>
            </c:numRef>
          </c:val>
          <c:extLst>
            <c:ext xmlns:c16="http://schemas.microsoft.com/office/drawing/2014/chart" uri="{C3380CC4-5D6E-409C-BE32-E72D297353CC}">
              <c16:uniqueId val="{00000000-E65A-4EC1-A274-D095F417835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863</c:v>
                </c:pt>
                <c:pt idx="1">
                  <c:v>889</c:v>
                </c:pt>
                <c:pt idx="2">
                  <c:v>894</c:v>
                </c:pt>
              </c:numCache>
            </c:numRef>
          </c:val>
          <c:extLst>
            <c:ext xmlns:c16="http://schemas.microsoft.com/office/drawing/2014/chart" uri="{C3380CC4-5D6E-409C-BE32-E72D297353CC}">
              <c16:uniqueId val="{00000001-E65A-4EC1-A274-D095F417835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614</c:v>
                </c:pt>
                <c:pt idx="1">
                  <c:v>672</c:v>
                </c:pt>
                <c:pt idx="2">
                  <c:v>741</c:v>
                </c:pt>
              </c:numCache>
            </c:numRef>
          </c:val>
          <c:extLst>
            <c:ext xmlns:c16="http://schemas.microsoft.com/office/drawing/2014/chart" uri="{C3380CC4-5D6E-409C-BE32-E72D297353CC}">
              <c16:uniqueId val="{00000002-E65A-4EC1-A274-D095F4178351}"/>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{988B14C9-64BC-4FD1-8314-5FFAE4C66FFF}</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8DBF-4A2F-A4D4-9B1594D74F6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{0EB2E722-1E4A-4917-BA78-E9A78D6ABFCD}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DBF-4A2F-A4D4-9B1594D74F6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{2BB04B8B-4BCA-441A-B082-1243CA18FF22}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DBF-4A2F-A4D4-9B1594D74F6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{C3632808-F25B-4248-B8AF-AF3D508B5A39}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DBF-4A2F-A4D4-9B1594D74F6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{3F01E4F1-A46D-45ED-BC26-BFC41C4D1FD8}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DBF-4A2F-A4D4-9B1594D74F6B}"/>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{180FCF2E-2E6F-4392-8EF1-6435A57E733E}</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8DBF-4A2F-A4D4-9B1594D74F6B}"/>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{2B51DEF0-1700-4875-A207-91366B930B16}</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8DBF-4A2F-A4D4-9B1594D74F6B}"/>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{631D88B1-5383-4A0A-9CCB-2C8D0C4F2692}</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8DBF-4A2F-A4D4-9B1594D74F6B}"/>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{17A0A593-D75B-4868-B2A9-90426DE9F287}</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8DBF-4A2F-A4D4-9B1594D74F6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52.7</c:v>
                </c:pt>
                <c:pt idx="8">
                  <c:v>56.2</c:v>
                </c:pt>
                <c:pt idx="16">
                  <c:v>57.9</c:v>
                </c:pt>
                <c:pt idx="24">
                  <c:v>61.4</c:v>
                </c:pt>
                <c:pt idx="32">
                  <c:v>62.2</c:v>
                </c:pt>
              </c:numCache>
            </c:numRef>
          </c:xVal>
          <c:yVal>
            <c:numRef>
              <c:f>公会計指標分析・財政指標組合せ分析表!$BP$51:$DC$51</c:f>
              <c:numCache>
                <c:formatCode>#,##0.0;"▲ "#,##0.0</c:formatCode>
                <c:ptCount val="40"/>
                <c:pt idx="0">
                  <c:v>18.399999999999999</c:v>
                </c:pt>
                <c:pt idx="8">
                  <c:v>9</c:v>
                </c:pt>
                <c:pt idx="16">
                  <c:v>15.9</c:v>
                </c:pt>
                <c:pt idx="24">
                  <c:v>13.6</c:v>
                </c:pt>
                <c:pt idx="32">
                  <c:v>9.4</c:v>
                </c:pt>
              </c:numCache>
            </c:numRef>
          </c:yVal>
          <c:smooth val="0"/>
          <c:extLst>
            <c:ext xmlns:c16="http://schemas.microsoft.com/office/drawing/2014/chart" uri="{C3380CC4-5D6E-409C-BE32-E72D297353CC}">
              <c16:uniqueId val="{00000009-8DBF-4A2F-A4D4-9B1594D74F6B}"/>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{33C84EEF-BCB0-4A22-81A1-E0790C23C8B7}</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8DBF-4A2F-A4D4-9B1594D74F6B}"/>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{C379B11E-B320-4916-AF8E-C115B45F46E6}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DBF-4A2F-A4D4-9B1594D74F6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{F25C3962-E159-495F-8476-097E7D1F3DE3}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DBF-4A2F-A4D4-9B1594D74F6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{13CDDD3B-2BFE-4A50-9B39-B37E0511F774}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DBF-4A2F-A4D4-9B1594D74F6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{01DD57A8-0968-4359-A331-B1786C5699FA}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DBF-4A2F-A4D4-9B1594D74F6B}"/>
                </c:ext>
              </c:extLst>
            </c:dLbl>
            <c:dLbl>
              <c:idx val="8"/>
              <c:layout>
                <c:manualLayout>
                  <c:x val="-3.3993537119480874E-2"/>
                  <c:y val="-6.4739042105865174E-2"/>
                </c:manualLayout>
              </c:layout>
              <c:tx>
                <c:strRef>
                  <c:f>公会計指標分析・財政指標組合せ分析表!$BX$50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{15C46253-BD09-4FF9-AC72-0EA882596F1D}</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8DBF-4A2F-A4D4-9B1594D74F6B}"/>
                </c:ext>
              </c:extLst>
            </c:dLbl>
            <c:dLbl>
              <c:idx val="16"/>
              <c:layout>
                <c:manualLayout>
                  <c:x val="-3.0296863819663733E-2"/>
                  <c:y val="-6.4739042105865174E-2"/>
                </c:manualLayout>
              </c:layout>
              <c:tx>
                <c:strRef>
                  <c:f>公会計指標分析・財政指標組合せ分析表!$CF$50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{DA2DB63A-E54B-4552-8B1D-43C2E0B3148F}</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8DBF-4A2F-A4D4-9B1594D74F6B}"/>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{3701233B-07F4-481C-8001-66FAE4ABBEFA}</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8DBF-4A2F-A4D4-9B1594D74F6B}"/>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{0361057D-3BBD-4360-989B-64B877CD265E}</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8DBF-4A2F-A4D4-9B1594D74F6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57.1</c:v>
                </c:pt>
                <c:pt idx="8">
                  <c:v>57.9</c:v>
                </c:pt>
                <c:pt idx="16">
                  <c:v>58.2</c:v>
                </c:pt>
                <c:pt idx="24">
                  <c:v>59.4</c:v>
                </c:pt>
                <c:pt idx="32">
                  <c:v>60.3</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8DBF-4A2F-A4D4-9B1594D74F6B}"/>
            </c:ext>
          </c:extLst>
        </c:ser>
        <c:dLbls>
          <c:showLegendKey val="0"/>
          <c:showVal val="1"/>
          <c:showCatName val="0"/>
          <c:showSerName val="0"/>
          <c:showPercent val="0"/>
          <c:showBubbleSize val="0"/>
        </c:dLbls>
        <c:axId val="46179840"/>
        <c:axId val="46181760"/>
      </c:scatterChart>
      <c:valAx>
        <c:axId val="46179840"/>
        <c:scaling>
          <c:orientation val="minMax"/>
          <c:max val="63"/>
          <c:min val="52.1"/>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22"/>
          <c:min val="-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majorUnit val="3"/>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{2C417046-2931-4362-9650-9A0D21534504}</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F1B1-4931-BF13-5CA4236FA89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{C9077B3E-3BC8-46FC-BB41-CA0DF8E5E9CC}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1B1-4931-BF13-5CA4236FA89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{8A80F1A3-ACC7-4A5A-B4AF-C51CCC72EE22}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1B1-4931-BF13-5CA4236FA89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{7B810ACD-61AD-4463-A0B0-6336BC246CD3}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1B1-4931-BF13-5CA4236FA89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{CBF03FE5-124B-44CB-BF35-86985925403B}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1B1-4931-BF13-5CA4236FA899}"/>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{E3ABED1C-B303-49AE-B373-539487E74DAB}</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F1B1-4931-BF13-5CA4236FA899}"/>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{D4E3AD42-B42A-457D-AA8A-F3D71861B094}</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F1B1-4931-BF13-5CA4236FA899}"/>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{D735EEFC-F8B9-49CF-877A-9057AC114A7D}</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F1B1-4931-BF13-5CA4236FA899}"/>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{54D6BF0A-2A89-4C82-9E13-76298FF610E0}</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F1B1-4931-BF13-5CA4236FA89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9.4</c:v>
                </c:pt>
                <c:pt idx="8">
                  <c:v>7.9</c:v>
                </c:pt>
                <c:pt idx="16">
                  <c:v>6.9</c:v>
                </c:pt>
                <c:pt idx="24">
                  <c:v>7.2</c:v>
                </c:pt>
                <c:pt idx="32">
                  <c:v>8.1</c:v>
                </c:pt>
              </c:numCache>
            </c:numRef>
          </c:xVal>
          <c:yVal>
            <c:numRef>
              <c:f>公会計指標分析・財政指標組合せ分析表!$BP$73:$DC$73</c:f>
              <c:numCache>
                <c:formatCode>#,##0.0;"▲ "#,##0.0</c:formatCode>
                <c:ptCount val="40"/>
                <c:pt idx="0">
                  <c:v>18.399999999999999</c:v>
                </c:pt>
                <c:pt idx="8">
                  <c:v>9</c:v>
                </c:pt>
                <c:pt idx="16">
                  <c:v>15.9</c:v>
                </c:pt>
                <c:pt idx="24">
                  <c:v>13.6</c:v>
                </c:pt>
                <c:pt idx="32">
                  <c:v>9.4</c:v>
                </c:pt>
              </c:numCache>
            </c:numRef>
          </c:yVal>
          <c:smooth val="0"/>
          <c:extLst>
            <c:ext xmlns:c16="http://schemas.microsoft.com/office/drawing/2014/chart" uri="{C3380CC4-5D6E-409C-BE32-E72D297353CC}">
              <c16:uniqueId val="{00000009-F1B1-4931-BF13-5CA4236FA899}"/>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{70380E72-E1B0-4E96-A04D-F3917A3E08E9}</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F1B1-4931-BF13-5CA4236FA899}"/>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{56EE25E3-0A4B-49B5-848E-59204D60079F}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1B1-4931-BF13-5CA4236FA89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{9F3CE577-CCDA-4088-8B3D-173C889008DA}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1B1-4931-BF13-5CA4236FA89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{365A0DB7-7589-4863-8EAC-B767B9A9CFBB}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1B1-4931-BF13-5CA4236FA89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{CB84436C-C3C2-42FE-BF5B-76F2AF147E23}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1B1-4931-BF13-5CA4236FA899}"/>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{77959894-1BAE-4C2F-A331-66C8351FEF3E}</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F1B1-4931-BF13-5CA4236FA899}"/>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{0FFB6C8F-A467-4F60-8ACF-E626A3258407}</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F1B1-4931-BF13-5CA4236FA899}"/>
                </c:ext>
              </c:extLst>
            </c:dLbl>
            <c:dLbl>
              <c:idx val="24"/>
              <c:layout>
                <c:manualLayout>
                  <c:x val="-4.5096530706953748E-2"/>
                  <c:y val="-6.2416647087793951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{985E0D4E-787B-4F08-A559-944C896B0B04}</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F1B1-4931-BF13-5CA4236FA899}"/>
                </c:ext>
              </c:extLst>
            </c:dLbl>
            <c:dLbl>
              <c:idx val="32"/>
              <c:layout>
                <c:manualLayout>
                  <c:x val="-1.8171803637232468E-2"/>
                  <c:y val="-6.2416647087793951E-2"/>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{C4DEAF92-761B-4A4A-9D2C-473D6B24BA4F}</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F1B1-4931-BF13-5CA4236FA89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6.4</c:v>
                </c:pt>
                <c:pt idx="8">
                  <c:v>6.9</c:v>
                </c:pt>
                <c:pt idx="16">
                  <c:v>7.1</c:v>
                </c:pt>
                <c:pt idx="24">
                  <c:v>7.4</c:v>
                </c:pt>
                <c:pt idx="32">
                  <c:v>7.4</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F1B1-4931-BF13-5CA4236FA899}"/>
            </c:ext>
          </c:extLst>
        </c:ser>
        <c:dLbls>
          <c:showLegendKey val="0"/>
          <c:showVal val="1"/>
          <c:showCatName val="0"/>
          <c:showSerName val="0"/>
          <c:showPercent val="0"/>
          <c:showBubbleSize val="0"/>
        </c:dLbls>
        <c:axId val="84219776"/>
        <c:axId val="84234240"/>
      </c:scatterChart>
      <c:valAx>
        <c:axId val="84219776"/>
        <c:scaling>
          <c:orientation val="minMax"/>
          <c:max val="9.6999999999999993"/>
          <c:min val="6.2"/>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22"/>
          <c:min val="-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3"/>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島根県川本町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40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平成２７年度デジタル防災行政無線整備事業</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（過疎対策事業債）</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や悠邑ふるさと会館大規模改修事業（過疎対策事業債）</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など</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の元金償還が開始されたことに伴い</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、令和元年度は元利</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償還</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金</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が５１百万円増加している。</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近年実施しているまちごと魅力化センター整備事業等の大規模事業の償還が開始されるとさらに増加する見込みである。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また、地方債を交付税措置率の高い過疎対策事業債や辺地対策事業債などに限定しているため、算入公債費等も令和元年度において２９百万円増加している。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満期一括償還地方債の財源としての積み立ては行っていない。</a:t>
          </a:r>
          <a:endParaRPr lang="ja-JP" altLang="ja-JP" sz="10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島根県川本町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３０年度から取り組んでいるまちごと魅力化センター整備事業や企業誘致関連の町道三原古市線整備事業などにより、地方債現在高が平成２８年度以降増加しており、令和元年度においては、前年度比＋３９３百万円の４，８８１百万円となった。令和２年度以降も新可燃ごみ共同処理施設整備事業がピークを迎えることや公立邑智病院建設改良事業が始まるため、さらに増加することが見込まれ、将来負担比率の数値の悪化が懸念される。</a:t>
          </a:r>
          <a:endParaRPr kumimoji="1" lang="en-US" altLang="ja-JP" sz="1400">
            <a:latin typeface="ＭＳ ゴシック" pitchFamily="49" charset="-128"/>
            <a:ea typeface="ＭＳ ゴシック"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latin typeface="ＭＳ ゴシック" pitchFamily="49" charset="-128"/>
              <a:ea typeface="ＭＳ ゴシック" pitchFamily="49" charset="-128"/>
            </a:rPr>
            <a:t>　また、</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地方債を交付税措置率の高い過疎対策事業債や辺地対策事業債などに限定しているため、</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基準財政需要額算入見込額</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も令和元年度において２</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６０</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百万円増加している。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島根県川本町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その他特定目的基金を積極的に活用しているが、旧ＪＲ三江線施設の維持管理経費１０９百万円を積み立てたことにより、令和元年度末基金残高は、対前年度比＋７６百万円の２，２４７百万円となった。</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決算余剰金２</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９</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百万円は、</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公共施設等総合管理基金</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へ積み立てた。</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２</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年度以降</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も引き続き</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、決算余剰金を公共施設等総合管理基金へ積み立てる。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300">
              <a:effectLst/>
              <a:latin typeface="ＭＳ ゴシック" panose="020B0609070205080204" pitchFamily="49" charset="-128"/>
              <a:ea typeface="ＭＳ ゴシック" panose="020B0609070205080204" pitchFamily="49" charset="-128"/>
            </a:rPr>
            <a:t>　財政調整基金及び減債基金は、令和元年度末残高を維持する。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債権運用の増額を検討する。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公共施設</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等総合</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管理基金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：公共施設の維持</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管理（改修・除却・長寿命化等）</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学校教育施設整備基金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：学校教育施設の整備</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ふるさと創生事業資金積立金：自ら考え自ら実践する地域づくり</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事業の推進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en-US" sz="1300">
              <a:effectLst/>
              <a:latin typeface="ＭＳ ゴシック" panose="020B0609070205080204" pitchFamily="49" charset="-128"/>
              <a:ea typeface="ＭＳ ゴシック" panose="020B0609070205080204" pitchFamily="49" charset="-128"/>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雇用創出基金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：地域の元気回復、活性化及び住民の暮らしを守るための雇用・経済対策に係る事業支援</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の推進</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ふるさと思いやり基金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：ふるさと川本町の再生</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のため寄附金を活用した</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個性豊かな活力ある安全・安心のまちづくり事業</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を推進</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公共施設等総合管理基金：決算余剰金２９百万円や旧ＪＲ三江線施設の維持管理経費１０９百万円を積み立てた。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石見川本駅保線区管理事務所解体工事１１百万円や郷土資料館解体工事７百万円等の５８百万円を取り崩した。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学校教育施設整備基金　：小学校トイレ洋式化工事３百万円や小学校大型遊具設置工事５百万円等の９百万円を取り崩した。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雇用創出基金　　　　　：小売店等持続化支援事業５百万円や企業立地支援緊急対策事業５百万円を取り崩した。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令和２年度以降も引き続き、決算余剰金を公共施設等総合管理基金へ積み立てる。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将来的に公共施設等総合管理基金と学校教育施設整備基金の統合を図る。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債権運用に伴う運用益収入２百万円を積み立てた。</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財源不足に伴う取り崩しなし。</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財政推計においては、令和２年度以降、財源不足に伴う取り崩しを行うこととしているが、豪雨災害が頻発している状況も踏まえ、令和元年度末残高を維持する。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債権運用に伴う運用益収入</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５</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取り崩しなし。</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財政調整基金と同様に、令和元年度末残高を維持する。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D28489BE-DFCA-4812-8F50-3F57C754131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16A41ADE-FE2B-43F0-81F5-13CE1C541A6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214122A4-95AB-4136-833D-389798F9B0B4}"/>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DB569EE5-FAFE-4D97-8844-2964657EF1CB}"/>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0F2F10A5-7D92-431E-ACE9-893F02325929}"/>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61DBAD5F-7024-4454-B441-23AFE3A41737}"/>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島根県川本町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19636EA5-802B-42A5-B2EA-16A44C26FEF8}"/>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6B94D320-BA74-49B0-9DEF-339E804D59F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CD5EDF19-0F88-4CCE-9BED-2055929F9C62}"/>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4A6CE300-BADE-4745-875D-B2BE7DC46564}"/>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142D8021-100B-4E9F-9E72-312EB4B966E1}"/>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C3B03769-98DC-4822-A3EA-1B9F48A7BA97}"/>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3,270
3,250
106.43
4,657,196
4,603,978
36,251
2,182,085
4,880,699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F7DF19B2-2034-4532-A288-5BB29EA66B8C}"/>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8AC46D5C-B9B8-4240-BE61-2B1B19EB164F}"/>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1BCA96CB-F5B7-4DC8-AACF-04CE27DA65A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B38C1308-4710-4DF7-8A35-78C5552AFD1A}"/>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8037D338-0B53-4051-85BF-5138B9D6859D}"/>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2907E009-2ADB-4F26-8413-5F9053F4726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724CE7A0-D43C-4F90-B4B0-16B573F8A32D}"/>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B157046E-EEED-4BBF-876A-8327A343C03C}"/>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76947E53-26A3-4EA2-AE9D-AAE3FE1B9906}"/>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2FC0A7A7-506B-49FD-87BC-3583AFDD90C8}"/>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75C254B9-9222-4A2A-8346-C80E47189FBA}"/>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06905682-9989-4BF3-A740-AFF1A1C66D97}"/>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699E45AC-F1E7-4FC2-92CA-5A30215B2172}"/>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0A8414D-A98A-455F-875B-16964F0620E1}"/>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E7287570-D902-46DF-8DBC-B42BBC5F7FB1}"/>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FD3CCC16-C98A-4C17-868F-4CD6B5F6F2DE}"/>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947DFFF2-0B1C-4BEF-A7EA-0E8C77B40475}"/>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AA343EB5-3D92-4C62-9228-5279449EB7FC}"/>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283FF088-38B0-43AE-B41C-CFE90EBAEC9B}"/>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a:extLst>
            <a:ext uri="{FF2B5EF4-FFF2-40B4-BE49-F238E27FC236}">
              <a16:creationId xmlns:a16="http://schemas.microsoft.com/office/drawing/2014/main" id="{72000828-919D-4FF4-A02E-E095030F0BA6}"/>
            </a:ext>
          </a:extLst>
        </xdr:cNvPr>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7A5830F7-A63B-485E-B168-21AA6FD108DE}"/>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06080614-5F89-4DA8-B060-C019251F71C3}"/>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8DBA0EEC-FF1C-4530-9E96-BFB43E9B0B3F}"/>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50B11431-D821-47A1-929A-85E037869157}"/>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F6326704-B644-4DFF-800E-E9B41DB39CA8}"/>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[ 62.2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365978F7-A374-4FA3-982B-05DF4F11003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1BC16CC8-1A8E-4CAC-A934-4D4D0ED97396}"/>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20688AC4-B753-4F4E-B01D-474A10C66D43}"/>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73EDAAE9-B393-499C-8621-DCFBF3F72E8C}"/>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16F52BDE-876F-4AF6-9A4B-89BB264C9AF9}"/>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940DDF13-326A-492F-8F8E-D96405213C85}"/>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D7866301-29F6-4D01-A108-FFCEDEED0332}"/>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92007321-C579-4861-BAB9-21230BEB53CA}"/>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5824EE5B-0CA1-4216-90FE-DD58B1D0AC58}"/>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2FCB2719-158C-40BF-9D02-391335FAB7C7}"/>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平成２８年度に策定した公共施設等総合管理計画において、公共施設等の延べ床面積を３０年間で３０％削減するという目標を掲げ、老朽化した施設の除却等を進めている。</a:t>
          </a:r>
          <a:endParaRPr lang="ja-JP" altLang="ja-JP">
            <a:effectLst/>
            <a:latin typeface="ＭＳ Ｐゴシック" panose="020B0600070205080204" pitchFamily="50" charset="-128"/>
            <a:ea typeface="ＭＳ Ｐゴシック" panose="020B0600070205080204" pitchFamily="50" charset="-128"/>
          </a:endParaRPr>
        </a:p>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有形固定資産減価償却率は、</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類似団体の平均と同様に数値が上昇</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している。</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今後は個別に施設を分析していき、老朽化状況をより正確に把握したうえで施設の維持管理対策を行っていく。</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DF255FDE-89AB-4FA7-801F-B489AD928082}"/>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758F8A62-BB8E-45EE-A789-6B7CAE18959E}"/>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id="{1503FFD3-1A9F-41AB-B024-E4875C0B1335}"/>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a:extLst>
            <a:ext uri="{FF2B5EF4-FFF2-40B4-BE49-F238E27FC236}">
              <a16:creationId xmlns:a16="http://schemas.microsoft.com/office/drawing/2014/main" id="{FB945367-4630-4BA6-B271-DF6148CC7743}"/>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a:extLst>
            <a:ext uri="{FF2B5EF4-FFF2-40B4-BE49-F238E27FC236}">
              <a16:creationId xmlns:a16="http://schemas.microsoft.com/office/drawing/2014/main" id="{44227383-33FA-42AD-85B4-506E1253B4B2}"/>
            </a:ext>
          </a:extLst>
        </xdr:cNvPr>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a:extLst>
            <a:ext uri="{FF2B5EF4-FFF2-40B4-BE49-F238E27FC236}">
              <a16:creationId xmlns:a16="http://schemas.microsoft.com/office/drawing/2014/main" id="{6ECBD0AC-E608-49D3-B1F9-6393300FF3A1}"/>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a:extLst>
            <a:ext uri="{FF2B5EF4-FFF2-40B4-BE49-F238E27FC236}">
              <a16:creationId xmlns:a16="http://schemas.microsoft.com/office/drawing/2014/main" id="{0250B921-2A5A-48D5-8E5F-B0BD703FDE81}"/>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a:extLst>
            <a:ext uri="{FF2B5EF4-FFF2-40B4-BE49-F238E27FC236}">
              <a16:creationId xmlns:a16="http://schemas.microsoft.com/office/drawing/2014/main" id="{839979F9-2221-4C15-8D80-649130DF5A23}"/>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a:extLst>
            <a:ext uri="{FF2B5EF4-FFF2-40B4-BE49-F238E27FC236}">
              <a16:creationId xmlns:a16="http://schemas.microsoft.com/office/drawing/2014/main" id="{FE795BDA-446F-4C77-9C77-D8A5869D7CBA}"/>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a:extLst>
            <a:ext uri="{FF2B5EF4-FFF2-40B4-BE49-F238E27FC236}">
              <a16:creationId xmlns:a16="http://schemas.microsoft.com/office/drawing/2014/main" id="{3BB4E8EB-D9D0-4FE1-B1FA-16A4F2865E7C}"/>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a:extLst>
            <a:ext uri="{FF2B5EF4-FFF2-40B4-BE49-F238E27FC236}">
              <a16:creationId xmlns:a16="http://schemas.microsoft.com/office/drawing/2014/main" id="{64C5E5E7-B53F-40CE-B166-C2C9EFE9D292}"/>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a:extLst>
            <a:ext uri="{FF2B5EF4-FFF2-40B4-BE49-F238E27FC236}">
              <a16:creationId xmlns:a16="http://schemas.microsoft.com/office/drawing/2014/main" id="{9FEEDA02-821D-4879-8F73-08015B226C8D}"/>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a:extLst>
            <a:ext uri="{FF2B5EF4-FFF2-40B4-BE49-F238E27FC236}">
              <a16:creationId xmlns:a16="http://schemas.microsoft.com/office/drawing/2014/main" id="{FCF4ED33-31CC-44D8-BE75-868AAC2F7608}"/>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a:extLst>
            <a:ext uri="{FF2B5EF4-FFF2-40B4-BE49-F238E27FC236}">
              <a16:creationId xmlns:a16="http://schemas.microsoft.com/office/drawing/2014/main" id="{184906DA-9643-4DDC-AAF9-E5C7C340AE46}"/>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a:extLst>
            <a:ext uri="{FF2B5EF4-FFF2-40B4-BE49-F238E27FC236}">
              <a16:creationId xmlns:a16="http://schemas.microsoft.com/office/drawing/2014/main" id="{2F5C3366-49A3-4B37-8512-59B27248ED9E}"/>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a:extLst>
            <a:ext uri="{FF2B5EF4-FFF2-40B4-BE49-F238E27FC236}">
              <a16:creationId xmlns:a16="http://schemas.microsoft.com/office/drawing/2014/main" id="{F6CF7EED-8A95-445F-AE55-A11C113CEF38}"/>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8043</xdr:rowOff>
    </xdr:from>
    <xdr:to>
      <xdr:col>23</xdr:col>
      <xdr:colOff>85090</xdr:colOff>
      <xdr:row>34</xdr:row>
      <xdr:rowOff>54187</xdr:rowOff>
    </xdr:to>
    <xdr:cxnSp macro="">
      <xdr:nvCxnSpPr>
        <xdr:cNvPr id="65" name="直線コネクタ 64">
          <a:extLst>
            <a:ext uri="{FF2B5EF4-FFF2-40B4-BE49-F238E27FC236}">
              <a16:creationId xmlns:a16="http://schemas.microsoft.com/office/drawing/2014/main" id="{90919009-BD83-498C-874F-F56FA2F7A62D}"/>
            </a:ext>
          </a:extLst>
        </xdr:cNvPr>
        <xdr:cNvCxnSpPr/>
      </xdr:nvCxnSpPr>
      <xdr:spPr>
        <a:xfrm flipV="1">
          <a:off x="4760595" y="5237268"/>
          <a:ext cx="1270" cy="1417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58014</xdr:rowOff>
    </xdr:from>
    <xdr:ext cx="405111" cy="259045"/>
    <xdr:sp macro="" textlink="">
      <xdr:nvSpPr>
        <xdr:cNvPr id="66" name="有形固定資産減価償却率最小値テキスト">
          <a:extLst>
            <a:ext uri="{FF2B5EF4-FFF2-40B4-BE49-F238E27FC236}">
              <a16:creationId xmlns:a16="http://schemas.microsoft.com/office/drawing/2014/main" id="{ED50B766-3F5A-4FF6-A37F-422414F9D37D}"/>
            </a:ext>
          </a:extLst>
        </xdr:cNvPr>
        <xdr:cNvSpPr txBox="1"/>
      </xdr:nvSpPr>
      <xdr:spPr>
        <a:xfrm>
          <a:off x="4813300" y="6658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54187</xdr:rowOff>
    </xdr:from>
    <xdr:to>
      <xdr:col>23</xdr:col>
      <xdr:colOff>174625</xdr:colOff>
      <xdr:row>34</xdr:row>
      <xdr:rowOff>54187</xdr:rowOff>
    </xdr:to>
    <xdr:cxnSp macro="">
      <xdr:nvCxnSpPr>
        <xdr:cNvPr id="67" name="直線コネクタ 66">
          <a:extLst>
            <a:ext uri="{FF2B5EF4-FFF2-40B4-BE49-F238E27FC236}">
              <a16:creationId xmlns:a16="http://schemas.microsoft.com/office/drawing/2014/main" id="{0F6CD739-3C74-4B1E-8DF1-0547437EC123}"/>
            </a:ext>
          </a:extLst>
        </xdr:cNvPr>
        <xdr:cNvCxnSpPr/>
      </xdr:nvCxnSpPr>
      <xdr:spPr>
        <a:xfrm>
          <a:off x="4673600" y="6655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126170</xdr:rowOff>
    </xdr:from>
    <xdr:ext cx="405111" cy="259045"/>
    <xdr:sp macro="" textlink="">
      <xdr:nvSpPr>
        <xdr:cNvPr id="68" name="有形固定資産減価償却率最大値テキスト">
          <a:extLst>
            <a:ext uri="{FF2B5EF4-FFF2-40B4-BE49-F238E27FC236}">
              <a16:creationId xmlns:a16="http://schemas.microsoft.com/office/drawing/2014/main" id="{E25D1B56-6D49-4BE8-8051-3F635B9B8FCE}"/>
            </a:ext>
          </a:extLst>
        </xdr:cNvPr>
        <xdr:cNvSpPr txBox="1"/>
      </xdr:nvSpPr>
      <xdr:spPr>
        <a:xfrm>
          <a:off x="4813300" y="50124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8043</xdr:rowOff>
    </xdr:from>
    <xdr:to>
      <xdr:col>23</xdr:col>
      <xdr:colOff>174625</xdr:colOff>
      <xdr:row>26</xdr:row>
      <xdr:rowOff>8043</xdr:rowOff>
    </xdr:to>
    <xdr:cxnSp macro="">
      <xdr:nvCxnSpPr>
        <xdr:cNvPr id="69" name="直線コネクタ 68">
          <a:extLst>
            <a:ext uri="{FF2B5EF4-FFF2-40B4-BE49-F238E27FC236}">
              <a16:creationId xmlns:a16="http://schemas.microsoft.com/office/drawing/2014/main" id="{6240E730-EC62-4154-9887-8353DA7C2476}"/>
            </a:ext>
          </a:extLst>
        </xdr:cNvPr>
        <xdr:cNvCxnSpPr/>
      </xdr:nvCxnSpPr>
      <xdr:spPr>
        <a:xfrm>
          <a:off x="4673600" y="5237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100347</xdr:rowOff>
    </xdr:from>
    <xdr:ext cx="405111" cy="259045"/>
    <xdr:sp macro="" textlink="">
      <xdr:nvSpPr>
        <xdr:cNvPr id="70" name="有形固定資産減価償却率平均値テキスト">
          <a:extLst>
            <a:ext uri="{FF2B5EF4-FFF2-40B4-BE49-F238E27FC236}">
              <a16:creationId xmlns:a16="http://schemas.microsoft.com/office/drawing/2014/main" id="{B10E595F-280F-41CB-BB29-0AB2A55E8E72}"/>
            </a:ext>
          </a:extLst>
        </xdr:cNvPr>
        <xdr:cNvSpPr txBox="1"/>
      </xdr:nvSpPr>
      <xdr:spPr>
        <a:xfrm>
          <a:off x="4813300" y="58439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77470</xdr:rowOff>
    </xdr:from>
    <xdr:to>
      <xdr:col>23</xdr:col>
      <xdr:colOff>136525</xdr:colOff>
      <xdr:row>31</xdr:row>
      <xdr:rowOff>7620</xdr:rowOff>
    </xdr:to>
    <xdr:sp macro="" textlink="">
      <xdr:nvSpPr>
        <xdr:cNvPr id="71" name="フローチャート: 判断 70">
          <a:extLst>
            <a:ext uri="{FF2B5EF4-FFF2-40B4-BE49-F238E27FC236}">
              <a16:creationId xmlns:a16="http://schemas.microsoft.com/office/drawing/2014/main" id="{C9FC4701-D886-4700-8D47-FE912E7EED44}"/>
            </a:ext>
          </a:extLst>
        </xdr:cNvPr>
        <xdr:cNvSpPr/>
      </xdr:nvSpPr>
      <xdr:spPr>
        <a:xfrm>
          <a:off x="4711700" y="5992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45085</xdr:rowOff>
    </xdr:from>
    <xdr:to>
      <xdr:col>19</xdr:col>
      <xdr:colOff>187325</xdr:colOff>
      <xdr:row>30</xdr:row>
      <xdr:rowOff>146685</xdr:rowOff>
    </xdr:to>
    <xdr:sp macro="" textlink="">
      <xdr:nvSpPr>
        <xdr:cNvPr id="72" name="フローチャート: 判断 71">
          <a:extLst>
            <a:ext uri="{FF2B5EF4-FFF2-40B4-BE49-F238E27FC236}">
              <a16:creationId xmlns:a16="http://schemas.microsoft.com/office/drawing/2014/main" id="{C9558C1C-1A84-42B9-B09A-5B89A2C669A3}"/>
            </a:ext>
          </a:extLst>
        </xdr:cNvPr>
        <xdr:cNvSpPr/>
      </xdr:nvSpPr>
      <xdr:spPr>
        <a:xfrm>
          <a:off x="4000500" y="596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1905</xdr:rowOff>
    </xdr:from>
    <xdr:to>
      <xdr:col>15</xdr:col>
      <xdr:colOff>187325</xdr:colOff>
      <xdr:row>30</xdr:row>
      <xdr:rowOff>103505</xdr:rowOff>
    </xdr:to>
    <xdr:sp macro="" textlink="">
      <xdr:nvSpPr>
        <xdr:cNvPr id="73" name="フローチャート: 判断 72">
          <a:extLst>
            <a:ext uri="{FF2B5EF4-FFF2-40B4-BE49-F238E27FC236}">
              <a16:creationId xmlns:a16="http://schemas.microsoft.com/office/drawing/2014/main" id="{555D5C8C-12C0-45DD-947B-B16724C24462}"/>
            </a:ext>
          </a:extLst>
        </xdr:cNvPr>
        <xdr:cNvSpPr/>
      </xdr:nvSpPr>
      <xdr:spPr>
        <a:xfrm>
          <a:off x="3238500" y="5916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162560</xdr:rowOff>
    </xdr:from>
    <xdr:to>
      <xdr:col>11</xdr:col>
      <xdr:colOff>187325</xdr:colOff>
      <xdr:row>30</xdr:row>
      <xdr:rowOff>92710</xdr:rowOff>
    </xdr:to>
    <xdr:sp macro="" textlink="">
      <xdr:nvSpPr>
        <xdr:cNvPr id="74" name="フローチャート: 判断 73">
          <a:extLst>
            <a:ext uri="{FF2B5EF4-FFF2-40B4-BE49-F238E27FC236}">
              <a16:creationId xmlns:a16="http://schemas.microsoft.com/office/drawing/2014/main" id="{C1A7FF2B-30C6-4B25-BDB6-69E70272B40B}"/>
            </a:ext>
          </a:extLst>
        </xdr:cNvPr>
        <xdr:cNvSpPr/>
      </xdr:nvSpPr>
      <xdr:spPr>
        <a:xfrm>
          <a:off x="2476500" y="5906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133773</xdr:rowOff>
    </xdr:from>
    <xdr:to>
      <xdr:col>7</xdr:col>
      <xdr:colOff>187325</xdr:colOff>
      <xdr:row>30</xdr:row>
      <xdr:rowOff>63923</xdr:rowOff>
    </xdr:to>
    <xdr:sp macro="" textlink="">
      <xdr:nvSpPr>
        <xdr:cNvPr id="75" name="フローチャート: 判断 74">
          <a:extLst>
            <a:ext uri="{FF2B5EF4-FFF2-40B4-BE49-F238E27FC236}">
              <a16:creationId xmlns:a16="http://schemas.microsoft.com/office/drawing/2014/main" id="{9B97126A-AE09-4896-ABD8-3E59E327A97A}"/>
            </a:ext>
          </a:extLst>
        </xdr:cNvPr>
        <xdr:cNvSpPr/>
      </xdr:nvSpPr>
      <xdr:spPr>
        <a:xfrm>
          <a:off x="1714500" y="5877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C2509DA9-2304-43B1-B287-CD22ABB832DB}"/>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CE1716FB-EB61-4171-A1FF-1CAC0B116332}"/>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840276DF-EC93-4B09-8320-0FFD10505028}"/>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67662C6C-37D5-4F45-A455-BDF463A4EFB7}"/>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A16B5FF6-123D-49A2-BA6F-918F439CEE25}"/>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145838</xdr:rowOff>
    </xdr:from>
    <xdr:to>
      <xdr:col>23</xdr:col>
      <xdr:colOff>136525</xdr:colOff>
      <xdr:row>31</xdr:row>
      <xdr:rowOff>75988</xdr:rowOff>
    </xdr:to>
    <xdr:sp macro="" textlink="">
      <xdr:nvSpPr>
        <xdr:cNvPr id="81" name="楕円 80">
          <a:extLst>
            <a:ext uri="{FF2B5EF4-FFF2-40B4-BE49-F238E27FC236}">
              <a16:creationId xmlns:a16="http://schemas.microsoft.com/office/drawing/2014/main" id="{C53CEDDB-D5CA-474D-A872-21D4F9897CBD}"/>
            </a:ext>
          </a:extLst>
        </xdr:cNvPr>
        <xdr:cNvSpPr/>
      </xdr:nvSpPr>
      <xdr:spPr>
        <a:xfrm>
          <a:off x="4711700" y="6060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124265</xdr:rowOff>
    </xdr:from>
    <xdr:ext cx="405111" cy="259045"/>
    <xdr:sp macro="" textlink="">
      <xdr:nvSpPr>
        <xdr:cNvPr id="82" name="有形固定資産減価償却率該当値テキスト">
          <a:extLst>
            <a:ext uri="{FF2B5EF4-FFF2-40B4-BE49-F238E27FC236}">
              <a16:creationId xmlns:a16="http://schemas.microsoft.com/office/drawing/2014/main" id="{E4946BE6-CB69-42C4-AFE1-9145592B65A9}"/>
            </a:ext>
          </a:extLst>
        </xdr:cNvPr>
        <xdr:cNvSpPr txBox="1"/>
      </xdr:nvSpPr>
      <xdr:spPr>
        <a:xfrm>
          <a:off x="4813300" y="6039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117052</xdr:rowOff>
    </xdr:from>
    <xdr:to>
      <xdr:col>19</xdr:col>
      <xdr:colOff>187325</xdr:colOff>
      <xdr:row>31</xdr:row>
      <xdr:rowOff>47202</xdr:rowOff>
    </xdr:to>
    <xdr:sp macro="" textlink="">
      <xdr:nvSpPr>
        <xdr:cNvPr id="83" name="楕円 82">
          <a:extLst>
            <a:ext uri="{FF2B5EF4-FFF2-40B4-BE49-F238E27FC236}">
              <a16:creationId xmlns:a16="http://schemas.microsoft.com/office/drawing/2014/main" id="{37E1413B-BACF-476E-BE18-FBCD740751D3}"/>
            </a:ext>
          </a:extLst>
        </xdr:cNvPr>
        <xdr:cNvSpPr/>
      </xdr:nvSpPr>
      <xdr:spPr>
        <a:xfrm>
          <a:off x="4000500" y="6032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167852</xdr:rowOff>
    </xdr:from>
    <xdr:to>
      <xdr:col>23</xdr:col>
      <xdr:colOff>85725</xdr:colOff>
      <xdr:row>31</xdr:row>
      <xdr:rowOff>25188</xdr:rowOff>
    </xdr:to>
    <xdr:cxnSp macro="">
      <xdr:nvCxnSpPr>
        <xdr:cNvPr id="84" name="直線コネクタ 83">
          <a:extLst>
            <a:ext uri="{FF2B5EF4-FFF2-40B4-BE49-F238E27FC236}">
              <a16:creationId xmlns:a16="http://schemas.microsoft.com/office/drawing/2014/main" id="{C77BD19B-5AA0-4BFA-8ABB-EE945B46C83E}"/>
            </a:ext>
          </a:extLst>
        </xdr:cNvPr>
        <xdr:cNvCxnSpPr/>
      </xdr:nvCxnSpPr>
      <xdr:spPr>
        <a:xfrm>
          <a:off x="4051300" y="6082877"/>
          <a:ext cx="711200" cy="28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162560</xdr:rowOff>
    </xdr:from>
    <xdr:to>
      <xdr:col>15</xdr:col>
      <xdr:colOff>187325</xdr:colOff>
      <xdr:row>30</xdr:row>
      <xdr:rowOff>92710</xdr:rowOff>
    </xdr:to>
    <xdr:sp macro="" textlink="">
      <xdr:nvSpPr>
        <xdr:cNvPr id="85" name="楕円 84">
          <a:extLst>
            <a:ext uri="{FF2B5EF4-FFF2-40B4-BE49-F238E27FC236}">
              <a16:creationId xmlns:a16="http://schemas.microsoft.com/office/drawing/2014/main" id="{8ECD4163-D52D-49DA-B9D3-1299E0ECED63}"/>
            </a:ext>
          </a:extLst>
        </xdr:cNvPr>
        <xdr:cNvSpPr/>
      </xdr:nvSpPr>
      <xdr:spPr>
        <a:xfrm>
          <a:off x="3238500" y="5906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41910</xdr:rowOff>
    </xdr:from>
    <xdr:to>
      <xdr:col>19</xdr:col>
      <xdr:colOff>136525</xdr:colOff>
      <xdr:row>30</xdr:row>
      <xdr:rowOff>167852</xdr:rowOff>
    </xdr:to>
    <xdr:cxnSp macro="">
      <xdr:nvCxnSpPr>
        <xdr:cNvPr id="86" name="直線コネクタ 85">
          <a:extLst>
            <a:ext uri="{FF2B5EF4-FFF2-40B4-BE49-F238E27FC236}">
              <a16:creationId xmlns:a16="http://schemas.microsoft.com/office/drawing/2014/main" id="{4DDE20ED-EF82-49A8-A779-6E0E661FBA17}"/>
            </a:ext>
          </a:extLst>
        </xdr:cNvPr>
        <xdr:cNvCxnSpPr/>
      </xdr:nvCxnSpPr>
      <xdr:spPr>
        <a:xfrm>
          <a:off x="3289300" y="5956935"/>
          <a:ext cx="762000" cy="125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101388</xdr:rowOff>
    </xdr:from>
    <xdr:to>
      <xdr:col>11</xdr:col>
      <xdr:colOff>187325</xdr:colOff>
      <xdr:row>30</xdr:row>
      <xdr:rowOff>31538</xdr:rowOff>
    </xdr:to>
    <xdr:sp macro="" textlink="">
      <xdr:nvSpPr>
        <xdr:cNvPr id="87" name="楕円 86">
          <a:extLst>
            <a:ext uri="{FF2B5EF4-FFF2-40B4-BE49-F238E27FC236}">
              <a16:creationId xmlns:a16="http://schemas.microsoft.com/office/drawing/2014/main" id="{E83F1E80-BE5D-4C08-A215-DBF98782C3C0}"/>
            </a:ext>
          </a:extLst>
        </xdr:cNvPr>
        <xdr:cNvSpPr/>
      </xdr:nvSpPr>
      <xdr:spPr>
        <a:xfrm>
          <a:off x="2476500" y="5844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152188</xdr:rowOff>
    </xdr:from>
    <xdr:to>
      <xdr:col>15</xdr:col>
      <xdr:colOff>136525</xdr:colOff>
      <xdr:row>30</xdr:row>
      <xdr:rowOff>41910</xdr:rowOff>
    </xdr:to>
    <xdr:cxnSp macro="">
      <xdr:nvCxnSpPr>
        <xdr:cNvPr id="88" name="直線コネクタ 87">
          <a:extLst>
            <a:ext uri="{FF2B5EF4-FFF2-40B4-BE49-F238E27FC236}">
              <a16:creationId xmlns:a16="http://schemas.microsoft.com/office/drawing/2014/main" id="{91EDFF30-6551-4AC1-B2B3-039E94E64BDF}"/>
            </a:ext>
          </a:extLst>
        </xdr:cNvPr>
        <xdr:cNvCxnSpPr/>
      </xdr:nvCxnSpPr>
      <xdr:spPr>
        <a:xfrm>
          <a:off x="2527300" y="5895763"/>
          <a:ext cx="762000" cy="61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28</xdr:row>
      <xdr:rowOff>146897</xdr:rowOff>
    </xdr:from>
    <xdr:to>
      <xdr:col>7</xdr:col>
      <xdr:colOff>187325</xdr:colOff>
      <xdr:row>29</xdr:row>
      <xdr:rowOff>77047</xdr:rowOff>
    </xdr:to>
    <xdr:sp macro="" textlink="">
      <xdr:nvSpPr>
        <xdr:cNvPr id="89" name="楕円 88">
          <a:extLst>
            <a:ext uri="{FF2B5EF4-FFF2-40B4-BE49-F238E27FC236}">
              <a16:creationId xmlns:a16="http://schemas.microsoft.com/office/drawing/2014/main" id="{7FC711B9-8A25-4D60-A23D-E797B8699C6D}"/>
            </a:ext>
          </a:extLst>
        </xdr:cNvPr>
        <xdr:cNvSpPr/>
      </xdr:nvSpPr>
      <xdr:spPr>
        <a:xfrm>
          <a:off x="1714500" y="5719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26247</xdr:rowOff>
    </xdr:from>
    <xdr:to>
      <xdr:col>11</xdr:col>
      <xdr:colOff>136525</xdr:colOff>
      <xdr:row>29</xdr:row>
      <xdr:rowOff>152188</xdr:rowOff>
    </xdr:to>
    <xdr:cxnSp macro="">
      <xdr:nvCxnSpPr>
        <xdr:cNvPr id="90" name="直線コネクタ 89">
          <a:extLst>
            <a:ext uri="{FF2B5EF4-FFF2-40B4-BE49-F238E27FC236}">
              <a16:creationId xmlns:a16="http://schemas.microsoft.com/office/drawing/2014/main" id="{63FED66A-800B-4FA3-90C0-B9A6C552FC65}"/>
            </a:ext>
          </a:extLst>
        </xdr:cNvPr>
        <xdr:cNvCxnSpPr/>
      </xdr:nvCxnSpPr>
      <xdr:spPr>
        <a:xfrm>
          <a:off x="1765300" y="5769822"/>
          <a:ext cx="762000" cy="125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163212</xdr:rowOff>
    </xdr:from>
    <xdr:ext cx="405111" cy="259045"/>
    <xdr:sp macro="" textlink="">
      <xdr:nvSpPr>
        <xdr:cNvPr id="91" name="n_1aveValue有形固定資産減価償却率">
          <a:extLst>
            <a:ext uri="{FF2B5EF4-FFF2-40B4-BE49-F238E27FC236}">
              <a16:creationId xmlns:a16="http://schemas.microsoft.com/office/drawing/2014/main" id="{F585A3C1-3D83-4BCC-B845-0E05CBD64771}"/>
            </a:ext>
          </a:extLst>
        </xdr:cNvPr>
        <xdr:cNvSpPr txBox="1"/>
      </xdr:nvSpPr>
      <xdr:spPr>
        <a:xfrm>
          <a:off x="3836044" y="5735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94632</xdr:rowOff>
    </xdr:from>
    <xdr:ext cx="405111" cy="259045"/>
    <xdr:sp macro="" textlink="">
      <xdr:nvSpPr>
        <xdr:cNvPr id="92" name="n_2aveValue有形固定資産減価償却率">
          <a:extLst>
            <a:ext uri="{FF2B5EF4-FFF2-40B4-BE49-F238E27FC236}">
              <a16:creationId xmlns:a16="http://schemas.microsoft.com/office/drawing/2014/main" id="{D15BCBB7-754E-4929-853D-01284DFD5308}"/>
            </a:ext>
          </a:extLst>
        </xdr:cNvPr>
        <xdr:cNvSpPr txBox="1"/>
      </xdr:nvSpPr>
      <xdr:spPr>
        <a:xfrm>
          <a:off x="3086744" y="6009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83837</xdr:rowOff>
    </xdr:from>
    <xdr:ext cx="405111" cy="259045"/>
    <xdr:sp macro="" textlink="">
      <xdr:nvSpPr>
        <xdr:cNvPr id="93" name="n_3aveValue有形固定資産減価償却率">
          <a:extLst>
            <a:ext uri="{FF2B5EF4-FFF2-40B4-BE49-F238E27FC236}">
              <a16:creationId xmlns:a16="http://schemas.microsoft.com/office/drawing/2014/main" id="{5AD00FD0-DBE9-4828-A87C-E11F95AAA071}"/>
            </a:ext>
          </a:extLst>
        </xdr:cNvPr>
        <xdr:cNvSpPr txBox="1"/>
      </xdr:nvSpPr>
      <xdr:spPr>
        <a:xfrm>
          <a:off x="2324744" y="5998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55050</xdr:rowOff>
    </xdr:from>
    <xdr:ext cx="405111" cy="259045"/>
    <xdr:sp macro="" textlink="">
      <xdr:nvSpPr>
        <xdr:cNvPr id="94" name="n_4aveValue有形固定資産減価償却率">
          <a:extLst>
            <a:ext uri="{FF2B5EF4-FFF2-40B4-BE49-F238E27FC236}">
              <a16:creationId xmlns:a16="http://schemas.microsoft.com/office/drawing/2014/main" id="{86387256-7589-4867-921B-0E6BE4B691B5}"/>
            </a:ext>
          </a:extLst>
        </xdr:cNvPr>
        <xdr:cNvSpPr txBox="1"/>
      </xdr:nvSpPr>
      <xdr:spPr>
        <a:xfrm>
          <a:off x="1562744" y="59700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38329</xdr:rowOff>
    </xdr:from>
    <xdr:ext cx="405111" cy="259045"/>
    <xdr:sp macro="" textlink="">
      <xdr:nvSpPr>
        <xdr:cNvPr id="95" name="n_1mainValue有形固定資産減価償却率">
          <a:extLst>
            <a:ext uri="{FF2B5EF4-FFF2-40B4-BE49-F238E27FC236}">
              <a16:creationId xmlns:a16="http://schemas.microsoft.com/office/drawing/2014/main" id="{628D7A25-4D43-45A3-A8D7-7A54717AFEF1}"/>
            </a:ext>
          </a:extLst>
        </xdr:cNvPr>
        <xdr:cNvSpPr txBox="1"/>
      </xdr:nvSpPr>
      <xdr:spPr>
        <a:xfrm>
          <a:off x="3836044" y="6124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109237</xdr:rowOff>
    </xdr:from>
    <xdr:ext cx="405111" cy="259045"/>
    <xdr:sp macro="" textlink="">
      <xdr:nvSpPr>
        <xdr:cNvPr id="96" name="n_2mainValue有形固定資産減価償却率">
          <a:extLst>
            <a:ext uri="{FF2B5EF4-FFF2-40B4-BE49-F238E27FC236}">
              <a16:creationId xmlns:a16="http://schemas.microsoft.com/office/drawing/2014/main" id="{23C272EB-82FA-4DDD-8558-A7B58F75E9D9}"/>
            </a:ext>
          </a:extLst>
        </xdr:cNvPr>
        <xdr:cNvSpPr txBox="1"/>
      </xdr:nvSpPr>
      <xdr:spPr>
        <a:xfrm>
          <a:off x="3086744" y="5681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48065</xdr:rowOff>
    </xdr:from>
    <xdr:ext cx="405111" cy="259045"/>
    <xdr:sp macro="" textlink="">
      <xdr:nvSpPr>
        <xdr:cNvPr id="97" name="n_3mainValue有形固定資産減価償却率">
          <a:extLst>
            <a:ext uri="{FF2B5EF4-FFF2-40B4-BE49-F238E27FC236}">
              <a16:creationId xmlns:a16="http://schemas.microsoft.com/office/drawing/2014/main" id="{A381A899-F932-4642-A6B2-D307FAD4A0AA}"/>
            </a:ext>
          </a:extLst>
        </xdr:cNvPr>
        <xdr:cNvSpPr txBox="1"/>
      </xdr:nvSpPr>
      <xdr:spPr>
        <a:xfrm>
          <a:off x="2324744" y="5620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93574</xdr:rowOff>
    </xdr:from>
    <xdr:ext cx="405111" cy="259045"/>
    <xdr:sp macro="" textlink="">
      <xdr:nvSpPr>
        <xdr:cNvPr id="98" name="n_4mainValue有形固定資産減価償却率">
          <a:extLst>
            <a:ext uri="{FF2B5EF4-FFF2-40B4-BE49-F238E27FC236}">
              <a16:creationId xmlns:a16="http://schemas.microsoft.com/office/drawing/2014/main" id="{1386CFBD-BA41-42C9-9CA1-385EF31E9565}"/>
            </a:ext>
          </a:extLst>
        </xdr:cNvPr>
        <xdr:cNvSpPr txBox="1"/>
      </xdr:nvSpPr>
      <xdr:spPr>
        <a:xfrm>
          <a:off x="1562744" y="5494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a:extLst>
            <a:ext uri="{FF2B5EF4-FFF2-40B4-BE49-F238E27FC236}">
              <a16:creationId xmlns:a16="http://schemas.microsoft.com/office/drawing/2014/main" id="{7F49052A-D77E-459B-9429-6E48086A0181}"/>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a:extLst>
            <a:ext uri="{FF2B5EF4-FFF2-40B4-BE49-F238E27FC236}">
              <a16:creationId xmlns:a16="http://schemas.microsoft.com/office/drawing/2014/main" id="{D70C5B2A-2A6F-4E2F-AA02-5FF36DB88737}"/>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a:extLst>
            <a:ext uri="{FF2B5EF4-FFF2-40B4-BE49-F238E27FC236}">
              <a16:creationId xmlns:a16="http://schemas.microsoft.com/office/drawing/2014/main" id="{73319621-C975-4418-85BA-BE1DF54A8F25}"/>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[ 603.7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a:extLst>
            <a:ext uri="{FF2B5EF4-FFF2-40B4-BE49-F238E27FC236}">
              <a16:creationId xmlns:a16="http://schemas.microsoft.com/office/drawing/2014/main" id="{392A2AEA-8B62-442D-907F-63CD0147C349}"/>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a:extLst>
            <a:ext uri="{FF2B5EF4-FFF2-40B4-BE49-F238E27FC236}">
              <a16:creationId xmlns:a16="http://schemas.microsoft.com/office/drawing/2014/main" id="{9078828B-8444-4B76-830B-7327A6F6C832}"/>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a:extLst>
            <a:ext uri="{FF2B5EF4-FFF2-40B4-BE49-F238E27FC236}">
              <a16:creationId xmlns:a16="http://schemas.microsoft.com/office/drawing/2014/main" id="{BBA78AD7-09AD-43B7-A3B8-E0BCD3A323D2}"/>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a:extLst>
            <a:ext uri="{FF2B5EF4-FFF2-40B4-BE49-F238E27FC236}">
              <a16:creationId xmlns:a16="http://schemas.microsoft.com/office/drawing/2014/main" id="{C94E9C9E-4316-45BE-A684-D0489F393ABE}"/>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a:extLst>
            <a:ext uri="{FF2B5EF4-FFF2-40B4-BE49-F238E27FC236}">
              <a16:creationId xmlns:a16="http://schemas.microsoft.com/office/drawing/2014/main" id="{E11ADA81-E2A7-4B42-9BCE-053052118AE8}"/>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a:extLst>
            <a:ext uri="{FF2B5EF4-FFF2-40B4-BE49-F238E27FC236}">
              <a16:creationId xmlns:a16="http://schemas.microsoft.com/office/drawing/2014/main" id="{7C086EA2-931D-4BC6-A202-81DF8E8ABA92}"/>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a:extLst>
            <a:ext uri="{FF2B5EF4-FFF2-40B4-BE49-F238E27FC236}">
              <a16:creationId xmlns:a16="http://schemas.microsoft.com/office/drawing/2014/main" id="{964C83C4-C068-4D39-ABF6-660ABE4CEEE5}"/>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a:extLst>
            <a:ext uri="{FF2B5EF4-FFF2-40B4-BE49-F238E27FC236}">
              <a16:creationId xmlns:a16="http://schemas.microsoft.com/office/drawing/2014/main" id="{60D53C3B-6BB8-44C6-AAD4-25C4BA382FED}"/>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a:extLst>
            <a:ext uri="{FF2B5EF4-FFF2-40B4-BE49-F238E27FC236}">
              <a16:creationId xmlns:a16="http://schemas.microsoft.com/office/drawing/2014/main" id="{D73315BD-6974-4C27-9288-0F4381500041}"/>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a:extLst>
            <a:ext uri="{FF2B5EF4-FFF2-40B4-BE49-F238E27FC236}">
              <a16:creationId xmlns:a16="http://schemas.microsoft.com/office/drawing/2014/main" id="{7CCB1421-D98D-4845-8AA6-C374C98E5EA8}"/>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債務償還比率は、平成２７年度以降で実施した役場庁舎移転事業や悠邑ふるさと会館大規模改修事業、町道の整備事業等の大規模な普通建設事業に伴い、地方債現在高が増加していることが要因で、類似団体の平均よ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低い</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水準となっている。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2" name="テキスト ボックス 111">
          <a:extLst>
            <a:ext uri="{FF2B5EF4-FFF2-40B4-BE49-F238E27FC236}">
              <a16:creationId xmlns:a16="http://schemas.microsoft.com/office/drawing/2014/main" id="{08A71BF7-FABA-483A-A7FC-57939225653A}"/>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a:extLst>
            <a:ext uri="{FF2B5EF4-FFF2-40B4-BE49-F238E27FC236}">
              <a16:creationId xmlns:a16="http://schemas.microsoft.com/office/drawing/2014/main" id="{75CF67D4-A22B-4244-BA05-ED1DE62F427A}"/>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a:extLst>
            <a:ext uri="{FF2B5EF4-FFF2-40B4-BE49-F238E27FC236}">
              <a16:creationId xmlns:a16="http://schemas.microsoft.com/office/drawing/2014/main" id="{EE929112-A9BD-4E8F-96B0-0777DEAA6F0E}"/>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5" name="直線コネクタ 114">
          <a:extLst>
            <a:ext uri="{FF2B5EF4-FFF2-40B4-BE49-F238E27FC236}">
              <a16:creationId xmlns:a16="http://schemas.microsoft.com/office/drawing/2014/main" id="{A2EB7E81-E579-4893-A8C5-E77360072070}"/>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6" name="テキスト ボックス 115">
          <a:extLst>
            <a:ext uri="{FF2B5EF4-FFF2-40B4-BE49-F238E27FC236}">
              <a16:creationId xmlns:a16="http://schemas.microsoft.com/office/drawing/2014/main" id="{B694F3C0-AF70-406A-8A75-7D39C7535F49}"/>
            </a:ext>
          </a:extLst>
        </xdr:cNvPr>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7" name="直線コネクタ 116">
          <a:extLst>
            <a:ext uri="{FF2B5EF4-FFF2-40B4-BE49-F238E27FC236}">
              <a16:creationId xmlns:a16="http://schemas.microsoft.com/office/drawing/2014/main" id="{132FD4FB-9686-4581-9708-5FE424044C5A}"/>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8" name="テキスト ボックス 117">
          <a:extLst>
            <a:ext uri="{FF2B5EF4-FFF2-40B4-BE49-F238E27FC236}">
              <a16:creationId xmlns:a16="http://schemas.microsoft.com/office/drawing/2014/main" id="{2800F4D0-0137-4BDC-810C-46538993FC4E}"/>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9" name="直線コネクタ 118">
          <a:extLst>
            <a:ext uri="{FF2B5EF4-FFF2-40B4-BE49-F238E27FC236}">
              <a16:creationId xmlns:a16="http://schemas.microsoft.com/office/drawing/2014/main" id="{2E204CD8-7E0E-4F02-AB22-F316EAA99B3F}"/>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0" name="テキスト ボックス 119">
          <a:extLst>
            <a:ext uri="{FF2B5EF4-FFF2-40B4-BE49-F238E27FC236}">
              <a16:creationId xmlns:a16="http://schemas.microsoft.com/office/drawing/2014/main" id="{02DF53EE-464E-48D7-8169-8EFEFE0EBD7B}"/>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1" name="直線コネクタ 120">
          <a:extLst>
            <a:ext uri="{FF2B5EF4-FFF2-40B4-BE49-F238E27FC236}">
              <a16:creationId xmlns:a16="http://schemas.microsoft.com/office/drawing/2014/main" id="{D69214CA-0DAA-471C-8308-43D757D4E6D4}"/>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2" name="テキスト ボックス 121">
          <a:extLst>
            <a:ext uri="{FF2B5EF4-FFF2-40B4-BE49-F238E27FC236}">
              <a16:creationId xmlns:a16="http://schemas.microsoft.com/office/drawing/2014/main" id="{36E841FC-0CC9-49F2-85DE-44CB13BD4AEC}"/>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3" name="直線コネクタ 122">
          <a:extLst>
            <a:ext uri="{FF2B5EF4-FFF2-40B4-BE49-F238E27FC236}">
              <a16:creationId xmlns:a16="http://schemas.microsoft.com/office/drawing/2014/main" id="{E6C95E8C-F255-4707-A5A5-53AD0E21C333}"/>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4" name="テキスト ボックス 123">
          <a:extLst>
            <a:ext uri="{FF2B5EF4-FFF2-40B4-BE49-F238E27FC236}">
              <a16:creationId xmlns:a16="http://schemas.microsoft.com/office/drawing/2014/main" id="{113F9209-9EA5-4A4A-8C8E-DC56629977A8}"/>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a:extLst>
            <a:ext uri="{FF2B5EF4-FFF2-40B4-BE49-F238E27FC236}">
              <a16:creationId xmlns:a16="http://schemas.microsoft.com/office/drawing/2014/main" id="{C6273D85-F0DE-450E-B9E5-A65ADD1F9FE4}"/>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a:extLst>
            <a:ext uri="{FF2B5EF4-FFF2-40B4-BE49-F238E27FC236}">
              <a16:creationId xmlns:a16="http://schemas.microsoft.com/office/drawing/2014/main" id="{687BB5A2-F71E-48F2-971F-72E59B0D4135}"/>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34</xdr:row>
      <xdr:rowOff>162377</xdr:rowOff>
    </xdr:to>
    <xdr:cxnSp macro="">
      <xdr:nvCxnSpPr>
        <xdr:cNvPr id="127" name="直線コネクタ 126">
          <a:extLst>
            <a:ext uri="{FF2B5EF4-FFF2-40B4-BE49-F238E27FC236}">
              <a16:creationId xmlns:a16="http://schemas.microsoft.com/office/drawing/2014/main" id="{437D1D57-20BE-4238-9326-0FC7C05203E9}"/>
            </a:ext>
          </a:extLst>
        </xdr:cNvPr>
        <xdr:cNvCxnSpPr/>
      </xdr:nvCxnSpPr>
      <xdr:spPr>
        <a:xfrm flipV="1">
          <a:off x="14793595" y="5312833"/>
          <a:ext cx="1269" cy="1450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166204</xdr:rowOff>
    </xdr:from>
    <xdr:ext cx="560923" cy="259045"/>
    <xdr:sp macro="" textlink="">
      <xdr:nvSpPr>
        <xdr:cNvPr id="128" name="債務償還比率最小値テキスト">
          <a:extLst>
            <a:ext uri="{FF2B5EF4-FFF2-40B4-BE49-F238E27FC236}">
              <a16:creationId xmlns:a16="http://schemas.microsoft.com/office/drawing/2014/main" id="{E11802DA-EB94-4E40-8623-9ED41E24AA6B}"/>
            </a:ext>
          </a:extLst>
        </xdr:cNvPr>
        <xdr:cNvSpPr txBox="1"/>
      </xdr:nvSpPr>
      <xdr:spPr>
        <a:xfrm>
          <a:off x="14846300" y="676702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162377</xdr:rowOff>
    </xdr:from>
    <xdr:to>
      <xdr:col>76</xdr:col>
      <xdr:colOff>111125</xdr:colOff>
      <xdr:row>34</xdr:row>
      <xdr:rowOff>162377</xdr:rowOff>
    </xdr:to>
    <xdr:cxnSp macro="">
      <xdr:nvCxnSpPr>
        <xdr:cNvPr id="129" name="直線コネクタ 128">
          <a:extLst>
            <a:ext uri="{FF2B5EF4-FFF2-40B4-BE49-F238E27FC236}">
              <a16:creationId xmlns:a16="http://schemas.microsoft.com/office/drawing/2014/main" id="{9A689993-AF78-4000-9918-5CF79CEA15DE}"/>
            </a:ext>
          </a:extLst>
        </xdr:cNvPr>
        <xdr:cNvCxnSpPr/>
      </xdr:nvCxnSpPr>
      <xdr:spPr>
        <a:xfrm>
          <a:off x="14706600" y="6763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0" name="債務償還比率最大値テキスト">
          <a:extLst>
            <a:ext uri="{FF2B5EF4-FFF2-40B4-BE49-F238E27FC236}">
              <a16:creationId xmlns:a16="http://schemas.microsoft.com/office/drawing/2014/main" id="{0C4138B5-AF81-4A8C-944D-C87F4168FDDB}"/>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1" name="直線コネクタ 130">
          <a:extLst>
            <a:ext uri="{FF2B5EF4-FFF2-40B4-BE49-F238E27FC236}">
              <a16:creationId xmlns:a16="http://schemas.microsoft.com/office/drawing/2014/main" id="{B0C19068-906E-49FF-B6AF-1CB686A951D4}"/>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27</xdr:row>
      <xdr:rowOff>151542</xdr:rowOff>
    </xdr:from>
    <xdr:ext cx="469744" cy="259045"/>
    <xdr:sp macro="" textlink="">
      <xdr:nvSpPr>
        <xdr:cNvPr id="132" name="債務償還比率平均値テキスト">
          <a:extLst>
            <a:ext uri="{FF2B5EF4-FFF2-40B4-BE49-F238E27FC236}">
              <a16:creationId xmlns:a16="http://schemas.microsoft.com/office/drawing/2014/main" id="{CF2D5213-E52B-4227-8593-7780F6CDF261}"/>
            </a:ext>
          </a:extLst>
        </xdr:cNvPr>
        <xdr:cNvSpPr txBox="1"/>
      </xdr:nvSpPr>
      <xdr:spPr>
        <a:xfrm>
          <a:off x="14846300" y="55522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128665</xdr:rowOff>
    </xdr:from>
    <xdr:to>
      <xdr:col>76</xdr:col>
      <xdr:colOff>73025</xdr:colOff>
      <xdr:row>29</xdr:row>
      <xdr:rowOff>58815</xdr:rowOff>
    </xdr:to>
    <xdr:sp macro="" textlink="">
      <xdr:nvSpPr>
        <xdr:cNvPr id="133" name="フローチャート: 判断 132">
          <a:extLst>
            <a:ext uri="{FF2B5EF4-FFF2-40B4-BE49-F238E27FC236}">
              <a16:creationId xmlns:a16="http://schemas.microsoft.com/office/drawing/2014/main" id="{E803E483-D87F-4181-A0DB-0BD9C80A1233}"/>
            </a:ext>
          </a:extLst>
        </xdr:cNvPr>
        <xdr:cNvSpPr/>
      </xdr:nvSpPr>
      <xdr:spPr>
        <a:xfrm>
          <a:off x="14744700" y="5700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6632</xdr:rowOff>
    </xdr:from>
    <xdr:to>
      <xdr:col>72</xdr:col>
      <xdr:colOff>123825</xdr:colOff>
      <xdr:row>29</xdr:row>
      <xdr:rowOff>108232</xdr:rowOff>
    </xdr:to>
    <xdr:sp macro="" textlink="">
      <xdr:nvSpPr>
        <xdr:cNvPr id="134" name="フローチャート: 判断 133">
          <a:extLst>
            <a:ext uri="{FF2B5EF4-FFF2-40B4-BE49-F238E27FC236}">
              <a16:creationId xmlns:a16="http://schemas.microsoft.com/office/drawing/2014/main" id="{F5733D31-7F62-4F5C-86E1-F1DAC4087A82}"/>
            </a:ext>
          </a:extLst>
        </xdr:cNvPr>
        <xdr:cNvSpPr/>
      </xdr:nvSpPr>
      <xdr:spPr>
        <a:xfrm>
          <a:off x="14033500" y="5750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15268</xdr:rowOff>
    </xdr:from>
    <xdr:to>
      <xdr:col>68</xdr:col>
      <xdr:colOff>123825</xdr:colOff>
      <xdr:row>29</xdr:row>
      <xdr:rowOff>116868</xdr:rowOff>
    </xdr:to>
    <xdr:sp macro="" textlink="">
      <xdr:nvSpPr>
        <xdr:cNvPr id="135" name="フローチャート: 判断 134">
          <a:extLst>
            <a:ext uri="{FF2B5EF4-FFF2-40B4-BE49-F238E27FC236}">
              <a16:creationId xmlns:a16="http://schemas.microsoft.com/office/drawing/2014/main" id="{39FA2089-6A5F-465B-98B5-50A72E12C703}"/>
            </a:ext>
          </a:extLst>
        </xdr:cNvPr>
        <xdr:cNvSpPr/>
      </xdr:nvSpPr>
      <xdr:spPr>
        <a:xfrm>
          <a:off x="13271500" y="5758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28</xdr:row>
      <xdr:rowOff>151335</xdr:rowOff>
    </xdr:from>
    <xdr:to>
      <xdr:col>64</xdr:col>
      <xdr:colOff>123825</xdr:colOff>
      <xdr:row>29</xdr:row>
      <xdr:rowOff>81485</xdr:rowOff>
    </xdr:to>
    <xdr:sp macro="" textlink="">
      <xdr:nvSpPr>
        <xdr:cNvPr id="136" name="フローチャート: 判断 135">
          <a:extLst>
            <a:ext uri="{FF2B5EF4-FFF2-40B4-BE49-F238E27FC236}">
              <a16:creationId xmlns:a16="http://schemas.microsoft.com/office/drawing/2014/main" id="{1832A774-56CD-448C-BD81-0BDBE691C4FB}"/>
            </a:ext>
          </a:extLst>
        </xdr:cNvPr>
        <xdr:cNvSpPr/>
      </xdr:nvSpPr>
      <xdr:spPr>
        <a:xfrm>
          <a:off x="12509500" y="5723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27</xdr:row>
      <xdr:rowOff>100407</xdr:rowOff>
    </xdr:from>
    <xdr:to>
      <xdr:col>60</xdr:col>
      <xdr:colOff>123825</xdr:colOff>
      <xdr:row>28</xdr:row>
      <xdr:rowOff>30557</xdr:rowOff>
    </xdr:to>
    <xdr:sp macro="" textlink="">
      <xdr:nvSpPr>
        <xdr:cNvPr id="137" name="フローチャート: 判断 136">
          <a:extLst>
            <a:ext uri="{FF2B5EF4-FFF2-40B4-BE49-F238E27FC236}">
              <a16:creationId xmlns:a16="http://schemas.microsoft.com/office/drawing/2014/main" id="{D8B7E417-925A-479D-AE60-A2BA76166CCA}"/>
            </a:ext>
          </a:extLst>
        </xdr:cNvPr>
        <xdr:cNvSpPr/>
      </xdr:nvSpPr>
      <xdr:spPr>
        <a:xfrm>
          <a:off x="11747500" y="5501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870DFF33-50AF-4731-B6DE-CF6E6F9976BC}"/>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841357F2-FB39-40E6-967C-10998E49F2AA}"/>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658802C2-47F1-424A-8432-45F42B50F307}"/>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0328E34D-D0A3-4F36-AD99-CCBD8F96165D}"/>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F0195274-96D9-42B7-8E1C-AE685E1F3A99}"/>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71113</xdr:rowOff>
    </xdr:from>
    <xdr:to>
      <xdr:col>76</xdr:col>
      <xdr:colOff>73025</xdr:colOff>
      <xdr:row>31</xdr:row>
      <xdr:rowOff>1263</xdr:rowOff>
    </xdr:to>
    <xdr:sp macro="" textlink="">
      <xdr:nvSpPr>
        <xdr:cNvPr id="143" name="楕円 142">
          <a:extLst>
            <a:ext uri="{FF2B5EF4-FFF2-40B4-BE49-F238E27FC236}">
              <a16:creationId xmlns:a16="http://schemas.microsoft.com/office/drawing/2014/main" id="{87DF5D59-289C-4C46-B0EA-38559BFE491B}"/>
            </a:ext>
          </a:extLst>
        </xdr:cNvPr>
        <xdr:cNvSpPr/>
      </xdr:nvSpPr>
      <xdr:spPr>
        <a:xfrm>
          <a:off x="14744700" y="5986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49540</xdr:rowOff>
    </xdr:from>
    <xdr:ext cx="469744" cy="259045"/>
    <xdr:sp macro="" textlink="">
      <xdr:nvSpPr>
        <xdr:cNvPr id="144" name="債務償還比率該当値テキスト">
          <a:extLst>
            <a:ext uri="{FF2B5EF4-FFF2-40B4-BE49-F238E27FC236}">
              <a16:creationId xmlns:a16="http://schemas.microsoft.com/office/drawing/2014/main" id="{A85890DB-6330-4A39-8B78-1AD9DD726BC9}"/>
            </a:ext>
          </a:extLst>
        </xdr:cNvPr>
        <xdr:cNvSpPr txBox="1"/>
      </xdr:nvSpPr>
      <xdr:spPr>
        <a:xfrm>
          <a:off x="14846300" y="5964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96181</xdr:rowOff>
    </xdr:from>
    <xdr:to>
      <xdr:col>72</xdr:col>
      <xdr:colOff>123825</xdr:colOff>
      <xdr:row>31</xdr:row>
      <xdr:rowOff>26331</xdr:rowOff>
    </xdr:to>
    <xdr:sp macro="" textlink="">
      <xdr:nvSpPr>
        <xdr:cNvPr id="145" name="楕円 144">
          <a:extLst>
            <a:ext uri="{FF2B5EF4-FFF2-40B4-BE49-F238E27FC236}">
              <a16:creationId xmlns:a16="http://schemas.microsoft.com/office/drawing/2014/main" id="{AD5D2BE9-BE27-4BC3-900B-C6C38979636C}"/>
            </a:ext>
          </a:extLst>
        </xdr:cNvPr>
        <xdr:cNvSpPr/>
      </xdr:nvSpPr>
      <xdr:spPr>
        <a:xfrm>
          <a:off x="14033500" y="6011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121913</xdr:rowOff>
    </xdr:from>
    <xdr:to>
      <xdr:col>76</xdr:col>
      <xdr:colOff>22225</xdr:colOff>
      <xdr:row>30</xdr:row>
      <xdr:rowOff>146981</xdr:rowOff>
    </xdr:to>
    <xdr:cxnSp macro="">
      <xdr:nvCxnSpPr>
        <xdr:cNvPr id="146" name="直線コネクタ 145">
          <a:extLst>
            <a:ext uri="{FF2B5EF4-FFF2-40B4-BE49-F238E27FC236}">
              <a16:creationId xmlns:a16="http://schemas.microsoft.com/office/drawing/2014/main" id="{510B2298-4E26-4096-BAB3-7F25F02F5B95}"/>
            </a:ext>
          </a:extLst>
        </xdr:cNvPr>
        <xdr:cNvCxnSpPr/>
      </xdr:nvCxnSpPr>
      <xdr:spPr>
        <a:xfrm flipV="1">
          <a:off x="14084300" y="6036938"/>
          <a:ext cx="711200" cy="25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79389</xdr:rowOff>
    </xdr:from>
    <xdr:to>
      <xdr:col>68</xdr:col>
      <xdr:colOff>123825</xdr:colOff>
      <xdr:row>31</xdr:row>
      <xdr:rowOff>9539</xdr:rowOff>
    </xdr:to>
    <xdr:sp macro="" textlink="">
      <xdr:nvSpPr>
        <xdr:cNvPr id="147" name="楕円 146">
          <a:extLst>
            <a:ext uri="{FF2B5EF4-FFF2-40B4-BE49-F238E27FC236}">
              <a16:creationId xmlns:a16="http://schemas.microsoft.com/office/drawing/2014/main" id="{834DDCEE-95B1-4F2D-A3FF-F6155592FAFD}"/>
            </a:ext>
          </a:extLst>
        </xdr:cNvPr>
        <xdr:cNvSpPr/>
      </xdr:nvSpPr>
      <xdr:spPr>
        <a:xfrm>
          <a:off x="13271500" y="5994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130189</xdr:rowOff>
    </xdr:from>
    <xdr:to>
      <xdr:col>72</xdr:col>
      <xdr:colOff>73025</xdr:colOff>
      <xdr:row>30</xdr:row>
      <xdr:rowOff>146981</xdr:rowOff>
    </xdr:to>
    <xdr:cxnSp macro="">
      <xdr:nvCxnSpPr>
        <xdr:cNvPr id="148" name="直線コネクタ 147">
          <a:extLst>
            <a:ext uri="{FF2B5EF4-FFF2-40B4-BE49-F238E27FC236}">
              <a16:creationId xmlns:a16="http://schemas.microsoft.com/office/drawing/2014/main" id="{F624A999-5A97-4651-B953-04121F0F2C6B}"/>
            </a:ext>
          </a:extLst>
        </xdr:cNvPr>
        <xdr:cNvCxnSpPr/>
      </xdr:nvCxnSpPr>
      <xdr:spPr>
        <a:xfrm>
          <a:off x="13322300" y="6045214"/>
          <a:ext cx="762000" cy="16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29972</xdr:rowOff>
    </xdr:from>
    <xdr:to>
      <xdr:col>64</xdr:col>
      <xdr:colOff>123825</xdr:colOff>
      <xdr:row>30</xdr:row>
      <xdr:rowOff>131572</xdr:rowOff>
    </xdr:to>
    <xdr:sp macro="" textlink="">
      <xdr:nvSpPr>
        <xdr:cNvPr id="149" name="楕円 148">
          <a:extLst>
            <a:ext uri="{FF2B5EF4-FFF2-40B4-BE49-F238E27FC236}">
              <a16:creationId xmlns:a16="http://schemas.microsoft.com/office/drawing/2014/main" id="{CF0C3019-A8FF-41A0-B9CF-CB99660240B0}"/>
            </a:ext>
          </a:extLst>
        </xdr:cNvPr>
        <xdr:cNvSpPr/>
      </xdr:nvSpPr>
      <xdr:spPr>
        <a:xfrm>
          <a:off x="12509500" y="5944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80772</xdr:rowOff>
    </xdr:from>
    <xdr:to>
      <xdr:col>68</xdr:col>
      <xdr:colOff>73025</xdr:colOff>
      <xdr:row>30</xdr:row>
      <xdr:rowOff>130189</xdr:rowOff>
    </xdr:to>
    <xdr:cxnSp macro="">
      <xdr:nvCxnSpPr>
        <xdr:cNvPr id="150" name="直線コネクタ 149">
          <a:extLst>
            <a:ext uri="{FF2B5EF4-FFF2-40B4-BE49-F238E27FC236}">
              <a16:creationId xmlns:a16="http://schemas.microsoft.com/office/drawing/2014/main" id="{F164A005-3F30-43DF-BED3-04140C31B325}"/>
            </a:ext>
          </a:extLst>
        </xdr:cNvPr>
        <xdr:cNvCxnSpPr/>
      </xdr:nvCxnSpPr>
      <xdr:spPr>
        <a:xfrm>
          <a:off x="12560300" y="5995797"/>
          <a:ext cx="762000" cy="49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18097</xdr:rowOff>
    </xdr:from>
    <xdr:to>
      <xdr:col>60</xdr:col>
      <xdr:colOff>123825</xdr:colOff>
      <xdr:row>30</xdr:row>
      <xdr:rowOff>119697</xdr:rowOff>
    </xdr:to>
    <xdr:sp macro="" textlink="">
      <xdr:nvSpPr>
        <xdr:cNvPr id="151" name="楕円 150">
          <a:extLst>
            <a:ext uri="{FF2B5EF4-FFF2-40B4-BE49-F238E27FC236}">
              <a16:creationId xmlns:a16="http://schemas.microsoft.com/office/drawing/2014/main" id="{CB17B34B-16FD-4026-9CB5-6A1420745A11}"/>
            </a:ext>
          </a:extLst>
        </xdr:cNvPr>
        <xdr:cNvSpPr/>
      </xdr:nvSpPr>
      <xdr:spPr>
        <a:xfrm>
          <a:off x="11747500" y="5933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68897</xdr:rowOff>
    </xdr:from>
    <xdr:to>
      <xdr:col>64</xdr:col>
      <xdr:colOff>73025</xdr:colOff>
      <xdr:row>30</xdr:row>
      <xdr:rowOff>80772</xdr:rowOff>
    </xdr:to>
    <xdr:cxnSp macro="">
      <xdr:nvCxnSpPr>
        <xdr:cNvPr id="152" name="直線コネクタ 151">
          <a:extLst>
            <a:ext uri="{FF2B5EF4-FFF2-40B4-BE49-F238E27FC236}">
              <a16:creationId xmlns:a16="http://schemas.microsoft.com/office/drawing/2014/main" id="{2994F5B5-F666-41F1-AB25-DF7162AD9763}"/>
            </a:ext>
          </a:extLst>
        </xdr:cNvPr>
        <xdr:cNvCxnSpPr/>
      </xdr:nvCxnSpPr>
      <xdr:spPr>
        <a:xfrm>
          <a:off x="11798300" y="5983922"/>
          <a:ext cx="762000" cy="11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27</xdr:row>
      <xdr:rowOff>124759</xdr:rowOff>
    </xdr:from>
    <xdr:ext cx="469744" cy="259045"/>
    <xdr:sp macro="" textlink="">
      <xdr:nvSpPr>
        <xdr:cNvPr id="153" name="n_1aveValue債務償還比率">
          <a:extLst>
            <a:ext uri="{FF2B5EF4-FFF2-40B4-BE49-F238E27FC236}">
              <a16:creationId xmlns:a16="http://schemas.microsoft.com/office/drawing/2014/main" id="{0CED6FFB-1A8C-423F-A8FB-59344154B918}"/>
            </a:ext>
          </a:extLst>
        </xdr:cNvPr>
        <xdr:cNvSpPr txBox="1"/>
      </xdr:nvSpPr>
      <xdr:spPr>
        <a:xfrm>
          <a:off x="13836727" y="5525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133395</xdr:rowOff>
    </xdr:from>
    <xdr:ext cx="469744" cy="259045"/>
    <xdr:sp macro="" textlink="">
      <xdr:nvSpPr>
        <xdr:cNvPr id="154" name="n_2aveValue債務償還比率">
          <a:extLst>
            <a:ext uri="{FF2B5EF4-FFF2-40B4-BE49-F238E27FC236}">
              <a16:creationId xmlns:a16="http://schemas.microsoft.com/office/drawing/2014/main" id="{9D535A8E-E4B4-41AB-A7BC-D02C976372A0}"/>
            </a:ext>
          </a:extLst>
        </xdr:cNvPr>
        <xdr:cNvSpPr txBox="1"/>
      </xdr:nvSpPr>
      <xdr:spPr>
        <a:xfrm>
          <a:off x="13087427" y="5534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98012</xdr:rowOff>
    </xdr:from>
    <xdr:ext cx="469744" cy="259045"/>
    <xdr:sp macro="" textlink="">
      <xdr:nvSpPr>
        <xdr:cNvPr id="155" name="n_3aveValue債務償還比率">
          <a:extLst>
            <a:ext uri="{FF2B5EF4-FFF2-40B4-BE49-F238E27FC236}">
              <a16:creationId xmlns:a16="http://schemas.microsoft.com/office/drawing/2014/main" id="{F4C8943B-8CE5-4A78-9DA8-0BD9A2EB7C64}"/>
            </a:ext>
          </a:extLst>
        </xdr:cNvPr>
        <xdr:cNvSpPr txBox="1"/>
      </xdr:nvSpPr>
      <xdr:spPr>
        <a:xfrm>
          <a:off x="12325427" y="5498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47084</xdr:rowOff>
    </xdr:from>
    <xdr:ext cx="469744" cy="259045"/>
    <xdr:sp macro="" textlink="">
      <xdr:nvSpPr>
        <xdr:cNvPr id="156" name="n_4aveValue債務償還比率">
          <a:extLst>
            <a:ext uri="{FF2B5EF4-FFF2-40B4-BE49-F238E27FC236}">
              <a16:creationId xmlns:a16="http://schemas.microsoft.com/office/drawing/2014/main" id="{353796CB-97C4-426F-8351-84E807754BE3}"/>
            </a:ext>
          </a:extLst>
        </xdr:cNvPr>
        <xdr:cNvSpPr txBox="1"/>
      </xdr:nvSpPr>
      <xdr:spPr>
        <a:xfrm>
          <a:off x="11563427" y="5276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17458</xdr:rowOff>
    </xdr:from>
    <xdr:ext cx="469744" cy="259045"/>
    <xdr:sp macro="" textlink="">
      <xdr:nvSpPr>
        <xdr:cNvPr id="157" name="n_1mainValue債務償還比率">
          <a:extLst>
            <a:ext uri="{FF2B5EF4-FFF2-40B4-BE49-F238E27FC236}">
              <a16:creationId xmlns:a16="http://schemas.microsoft.com/office/drawing/2014/main" id="{C4BEA046-1338-49A6-9EE9-6563BC42D11A}"/>
            </a:ext>
          </a:extLst>
        </xdr:cNvPr>
        <xdr:cNvSpPr txBox="1"/>
      </xdr:nvSpPr>
      <xdr:spPr>
        <a:xfrm>
          <a:off x="13836727" y="6103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666</xdr:rowOff>
    </xdr:from>
    <xdr:ext cx="469744" cy="259045"/>
    <xdr:sp macro="" textlink="">
      <xdr:nvSpPr>
        <xdr:cNvPr id="158" name="n_2mainValue債務償還比率">
          <a:extLst>
            <a:ext uri="{FF2B5EF4-FFF2-40B4-BE49-F238E27FC236}">
              <a16:creationId xmlns:a16="http://schemas.microsoft.com/office/drawing/2014/main" id="{CDE9AA62-7D93-4EFB-B1F6-3E711314CF55}"/>
            </a:ext>
          </a:extLst>
        </xdr:cNvPr>
        <xdr:cNvSpPr txBox="1"/>
      </xdr:nvSpPr>
      <xdr:spPr>
        <a:xfrm>
          <a:off x="13087427" y="6087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122699</xdr:rowOff>
    </xdr:from>
    <xdr:ext cx="469744" cy="259045"/>
    <xdr:sp macro="" textlink="">
      <xdr:nvSpPr>
        <xdr:cNvPr id="159" name="n_3mainValue債務償還比率">
          <a:extLst>
            <a:ext uri="{FF2B5EF4-FFF2-40B4-BE49-F238E27FC236}">
              <a16:creationId xmlns:a16="http://schemas.microsoft.com/office/drawing/2014/main" id="{7F39789B-F8A9-472A-852A-8684FD1C868B}"/>
            </a:ext>
          </a:extLst>
        </xdr:cNvPr>
        <xdr:cNvSpPr txBox="1"/>
      </xdr:nvSpPr>
      <xdr:spPr>
        <a:xfrm>
          <a:off x="12325427" y="6037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110824</xdr:rowOff>
    </xdr:from>
    <xdr:ext cx="469744" cy="259045"/>
    <xdr:sp macro="" textlink="">
      <xdr:nvSpPr>
        <xdr:cNvPr id="160" name="n_4mainValue債務償還比率">
          <a:extLst>
            <a:ext uri="{FF2B5EF4-FFF2-40B4-BE49-F238E27FC236}">
              <a16:creationId xmlns:a16="http://schemas.microsoft.com/office/drawing/2014/main" id="{8752ABF5-02B3-430C-A0E1-F70743B41D43}"/>
            </a:ext>
          </a:extLst>
        </xdr:cNvPr>
        <xdr:cNvSpPr txBox="1"/>
      </xdr:nvSpPr>
      <xdr:spPr>
        <a:xfrm>
          <a:off x="11563427" y="6025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a:extLst>
            <a:ext uri="{FF2B5EF4-FFF2-40B4-BE49-F238E27FC236}">
              <a16:creationId xmlns:a16="http://schemas.microsoft.com/office/drawing/2014/main" id="{697424C1-7C74-4115-8E86-346963F14917}"/>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a:extLst>
            <a:ext uri="{FF2B5EF4-FFF2-40B4-BE49-F238E27FC236}">
              <a16:creationId xmlns:a16="http://schemas.microsoft.com/office/drawing/2014/main" id="{855FD9E5-657B-4D8C-B9BE-82F9D14B9CAC}"/>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a:extLst>
            <a:ext uri="{FF2B5EF4-FFF2-40B4-BE49-F238E27FC236}">
              <a16:creationId xmlns:a16="http://schemas.microsoft.com/office/drawing/2014/main" id="{34EE3A90-7A73-4B0A-8AC9-F459F096CD44}"/>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a:extLst>
            <a:ext uri="{FF2B5EF4-FFF2-40B4-BE49-F238E27FC236}">
              <a16:creationId xmlns:a16="http://schemas.microsoft.com/office/drawing/2014/main" id="{7C2EF6C6-2996-4ABF-8738-B28BA1B5D947}"/>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a:extLst>
            <a:ext uri="{FF2B5EF4-FFF2-40B4-BE49-F238E27FC236}">
              <a16:creationId xmlns:a16="http://schemas.microsoft.com/office/drawing/2014/main" id="{7992D998-01BF-4C91-BFA0-2F6B083AB169}"/>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a:extLst>
            <a:ext uri="{FF2B5EF4-FFF2-40B4-BE49-F238E27FC236}">
              <a16:creationId xmlns:a16="http://schemas.microsoft.com/office/drawing/2014/main" id="{FA9124D8-1608-441C-8F11-173C82CBE54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71C4E7A8-6583-4929-8E65-EEB2FBC012BC}"/>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BE35747C-EE21-451D-9184-190D5CCD9646}"/>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F0979C83-308F-4207-B69A-9ACF45BECC33}"/>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323C3725-2893-4644-81C3-3C0AFC08A79F}"/>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島根県川本町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D231E381-10CA-4879-B45F-92F7B9E7988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F4A07E15-A9FC-4736-A561-8FA5384F41AE}"/>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5E5989EB-97F8-40D9-AB4B-A2249A1C00C4}"/>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6DC12221-C9CC-45BD-91DD-BA3FADFE646F}"/>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58B6004B-BCEA-4E95-8CC5-EA2F5D328C21}"/>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B0E5684C-FA0A-43DB-A194-C02920DBE87F}"/>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3,270
3,250
106.43
4,657,196
4,603,978
36,251
2,182,085
4,880,699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770E0558-A1C0-4302-A168-9E90C8F4C082}"/>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A19A86B4-B0DB-4C42-ADE1-E503EC5BEC57}"/>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62850CC8-E54B-4ABE-ABD6-9AA507DD0317}"/>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A2B55CE9-7C20-462C-9F45-C9D0DD6FFE11}"/>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88FFACC2-6FD0-45EA-8C74-7EDA1673C008}"/>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E0679A4E-463F-4F20-B8DF-0410ADE67537}"/>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355B6F3B-96A2-46AF-8906-A8E7C83883C4}"/>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D95AAD7-F414-40D7-8FC7-7E0312B8386C}"/>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4B117467-E86D-415C-A113-21D51319AACA}"/>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E102AFBE-1CD2-4712-A061-81E11858D456}"/>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F2155367-667D-47CC-BF85-3DC51C31BE73}"/>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FEAF25BF-3DC0-4A40-B3E6-93FBED01E797}"/>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204780AB-F7FD-4708-8C41-264538254063}"/>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3B65C7BF-95AE-4556-BBA6-8DAA9BC43601}"/>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DC12875D-AF78-475F-ACE9-8206035E29D5}"/>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656A6D33-CCBF-49CC-872C-37FF00A6D88C}"/>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8B8966A9-DDAC-499D-B8E5-A5C518F4DD41}"/>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2E0495F2-0DCD-455B-B573-7E203DD1269B}"/>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74D88C48-EF8F-47A9-8C4B-B85F789BEE8B}"/>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53F94746-4319-42AE-B374-8A0475E8ECC5}"/>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30AA7855-7DAE-49CE-AD5E-B5C1BDC14D34}"/>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DB702838-DA8F-420D-8E9C-E9C8AFA90C05}"/>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C7D6A270-802A-4618-9D7F-3FA4124AB46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DFEC9137-EB19-4656-98DB-955A94848333}"/>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2967A942-7F9C-4827-BA32-012E7AC3DE1E}"/>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E5AD5FA3-51DA-4359-92D9-BD67A7B0C34C}"/>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3AD48505-C54E-4B99-951C-AB42373406C3}"/>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E5630DA3-FDFC-455B-9E5E-3982A0A2446A}"/>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BCD432F5-F9AC-42AA-BAC5-B065C22C1B15}"/>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274A248C-DB5A-4F50-86F7-8F0EE4F8CAF7}"/>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ED41D387-26FC-42DD-92C5-029E95F1F2A9}"/>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E9B4301B-4891-4311-9F27-E39C4245679B}"/>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5B921665-5479-49FD-B74E-9BCD668C9B78}"/>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C1EF066E-DAA2-4B58-9FFE-989E84037864}"/>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1FDDC1DF-C560-4816-AAC8-C203C8B9B21C}"/>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32BB00E8-026D-4390-BB0B-8CEC86EF2009}"/>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25753B1-74D0-4D5C-89F4-F60DF9B7FC4D}"/>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3F6A5EAC-C591-4CFF-8B89-2CF9E507924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ACF701EC-EDF3-401E-8996-5BA860C470AA}"/>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7CD39E82-2E47-4B87-8DAC-8937EE2CDD8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9D457097-805A-41A3-82F4-5E3A9AD12AA1}"/>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96C03C15-7325-4F19-9292-E361182D7FC3}"/>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6D369760-8DE3-42E3-BB71-3819F66DC46E}"/>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3D3A3113-64D9-4F78-B2E5-8F1875556CEB}"/>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922047F0-89B8-40C2-B282-161EF78DF0D8}"/>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102870</xdr:rowOff>
    </xdr:from>
    <xdr:to>
      <xdr:col>24</xdr:col>
      <xdr:colOff>62865</xdr:colOff>
      <xdr:row>42</xdr:row>
      <xdr:rowOff>7620</xdr:rowOff>
    </xdr:to>
    <xdr:cxnSp macro="">
      <xdr:nvCxnSpPr>
        <xdr:cNvPr id="57" name="直線コネクタ 56">
          <a:extLst>
            <a:ext uri="{FF2B5EF4-FFF2-40B4-BE49-F238E27FC236}">
              <a16:creationId xmlns:a16="http://schemas.microsoft.com/office/drawing/2014/main" id="{D8CA8A5A-A385-4C43-80F0-9E914E61D880}"/>
            </a:ext>
          </a:extLst>
        </xdr:cNvPr>
        <xdr:cNvCxnSpPr/>
      </xdr:nvCxnSpPr>
      <xdr:spPr>
        <a:xfrm flipV="1">
          <a:off x="4634865" y="593217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11447</xdr:rowOff>
    </xdr:from>
    <xdr:ext cx="405111" cy="259045"/>
    <xdr:sp macro="" textlink="">
      <xdr:nvSpPr>
        <xdr:cNvPr id="58" name="【道路】&#10;有形固定資産減価償却率最小値テキスト">
          <a:extLst>
            <a:ext uri="{FF2B5EF4-FFF2-40B4-BE49-F238E27FC236}">
              <a16:creationId xmlns:a16="http://schemas.microsoft.com/office/drawing/2014/main" id="{F9DB8CE4-0A14-4DC5-A331-E43D3ACBDCBE}"/>
            </a:ext>
          </a:extLst>
        </xdr:cNvPr>
        <xdr:cNvSpPr txBox="1"/>
      </xdr:nvSpPr>
      <xdr:spPr>
        <a:xfrm>
          <a:off x="4673600" y="721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7620</xdr:rowOff>
    </xdr:from>
    <xdr:to>
      <xdr:col>24</xdr:col>
      <xdr:colOff>152400</xdr:colOff>
      <xdr:row>42</xdr:row>
      <xdr:rowOff>7620</xdr:rowOff>
    </xdr:to>
    <xdr:cxnSp macro="">
      <xdr:nvCxnSpPr>
        <xdr:cNvPr id="59" name="直線コネクタ 58">
          <a:extLst>
            <a:ext uri="{FF2B5EF4-FFF2-40B4-BE49-F238E27FC236}">
              <a16:creationId xmlns:a16="http://schemas.microsoft.com/office/drawing/2014/main" id="{50370B96-1814-4645-9D59-29A3F5663487}"/>
            </a:ext>
          </a:extLst>
        </xdr:cNvPr>
        <xdr:cNvCxnSpPr/>
      </xdr:nvCxnSpPr>
      <xdr:spPr>
        <a:xfrm>
          <a:off x="4546600" y="720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49547</xdr:rowOff>
    </xdr:from>
    <xdr:ext cx="405111" cy="259045"/>
    <xdr:sp macro="" textlink="">
      <xdr:nvSpPr>
        <xdr:cNvPr id="60" name="【道路】&#10;有形固定資産減価償却率最大値テキスト">
          <a:extLst>
            <a:ext uri="{FF2B5EF4-FFF2-40B4-BE49-F238E27FC236}">
              <a16:creationId xmlns:a16="http://schemas.microsoft.com/office/drawing/2014/main" id="{4BDE8EA1-DEF0-4B3B-8474-844DF4383E6E}"/>
            </a:ext>
          </a:extLst>
        </xdr:cNvPr>
        <xdr:cNvSpPr txBox="1"/>
      </xdr:nvSpPr>
      <xdr:spPr>
        <a:xfrm>
          <a:off x="4673600" y="5707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102870</xdr:rowOff>
    </xdr:from>
    <xdr:to>
      <xdr:col>24</xdr:col>
      <xdr:colOff>152400</xdr:colOff>
      <xdr:row>34</xdr:row>
      <xdr:rowOff>102870</xdr:rowOff>
    </xdr:to>
    <xdr:cxnSp macro="">
      <xdr:nvCxnSpPr>
        <xdr:cNvPr id="61" name="直線コネクタ 60">
          <a:extLst>
            <a:ext uri="{FF2B5EF4-FFF2-40B4-BE49-F238E27FC236}">
              <a16:creationId xmlns:a16="http://schemas.microsoft.com/office/drawing/2014/main" id="{FBB5F49E-1CD5-487D-8F2E-4B67100C6E25}"/>
            </a:ext>
          </a:extLst>
        </xdr:cNvPr>
        <xdr:cNvCxnSpPr/>
      </xdr:nvCxnSpPr>
      <xdr:spPr>
        <a:xfrm>
          <a:off x="4546600" y="5932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108602</xdr:rowOff>
    </xdr:from>
    <xdr:ext cx="405111" cy="259045"/>
    <xdr:sp macro="" textlink="">
      <xdr:nvSpPr>
        <xdr:cNvPr id="62" name="【道路】&#10;有形固定資産減価償却率平均値テキスト">
          <a:extLst>
            <a:ext uri="{FF2B5EF4-FFF2-40B4-BE49-F238E27FC236}">
              <a16:creationId xmlns:a16="http://schemas.microsoft.com/office/drawing/2014/main" id="{7D791F7F-2651-4527-8BBC-1654DF5EFE63}"/>
            </a:ext>
          </a:extLst>
        </xdr:cNvPr>
        <xdr:cNvSpPr txBox="1"/>
      </xdr:nvSpPr>
      <xdr:spPr>
        <a:xfrm>
          <a:off x="4673600" y="64522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130175</xdr:rowOff>
    </xdr:from>
    <xdr:to>
      <xdr:col>24</xdr:col>
      <xdr:colOff>114300</xdr:colOff>
      <xdr:row>38</xdr:row>
      <xdr:rowOff>60325</xdr:rowOff>
    </xdr:to>
    <xdr:sp macro="" textlink="">
      <xdr:nvSpPr>
        <xdr:cNvPr id="63" name="フローチャート: 判断 62">
          <a:extLst>
            <a:ext uri="{FF2B5EF4-FFF2-40B4-BE49-F238E27FC236}">
              <a16:creationId xmlns:a16="http://schemas.microsoft.com/office/drawing/2014/main" id="{B8B064CF-D3A5-42C0-AC74-38F596155F88}"/>
            </a:ext>
          </a:extLst>
        </xdr:cNvPr>
        <xdr:cNvSpPr/>
      </xdr:nvSpPr>
      <xdr:spPr>
        <a:xfrm>
          <a:off x="4584700" y="647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86360</xdr:rowOff>
    </xdr:from>
    <xdr:to>
      <xdr:col>20</xdr:col>
      <xdr:colOff>38100</xdr:colOff>
      <xdr:row>38</xdr:row>
      <xdr:rowOff>16510</xdr:rowOff>
    </xdr:to>
    <xdr:sp macro="" textlink="">
      <xdr:nvSpPr>
        <xdr:cNvPr id="64" name="フローチャート: 判断 63">
          <a:extLst>
            <a:ext uri="{FF2B5EF4-FFF2-40B4-BE49-F238E27FC236}">
              <a16:creationId xmlns:a16="http://schemas.microsoft.com/office/drawing/2014/main" id="{D8607776-417A-4E90-9FAF-D1E9B5DEF545}"/>
            </a:ext>
          </a:extLst>
        </xdr:cNvPr>
        <xdr:cNvSpPr/>
      </xdr:nvSpPr>
      <xdr:spPr>
        <a:xfrm>
          <a:off x="3746500" y="643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76835</xdr:rowOff>
    </xdr:from>
    <xdr:to>
      <xdr:col>15</xdr:col>
      <xdr:colOff>101600</xdr:colOff>
      <xdr:row>38</xdr:row>
      <xdr:rowOff>6985</xdr:rowOff>
    </xdr:to>
    <xdr:sp macro="" textlink="">
      <xdr:nvSpPr>
        <xdr:cNvPr id="65" name="フローチャート: 判断 64">
          <a:extLst>
            <a:ext uri="{FF2B5EF4-FFF2-40B4-BE49-F238E27FC236}">
              <a16:creationId xmlns:a16="http://schemas.microsoft.com/office/drawing/2014/main" id="{0F3A8F09-B8CC-4607-93FF-9E649E45F906}"/>
            </a:ext>
          </a:extLst>
        </xdr:cNvPr>
        <xdr:cNvSpPr/>
      </xdr:nvSpPr>
      <xdr:spPr>
        <a:xfrm>
          <a:off x="2857500" y="64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61595</xdr:rowOff>
    </xdr:from>
    <xdr:to>
      <xdr:col>10</xdr:col>
      <xdr:colOff>165100</xdr:colOff>
      <xdr:row>37</xdr:row>
      <xdr:rowOff>163195</xdr:rowOff>
    </xdr:to>
    <xdr:sp macro="" textlink="">
      <xdr:nvSpPr>
        <xdr:cNvPr id="66" name="フローチャート: 判断 65">
          <a:extLst>
            <a:ext uri="{FF2B5EF4-FFF2-40B4-BE49-F238E27FC236}">
              <a16:creationId xmlns:a16="http://schemas.microsoft.com/office/drawing/2014/main" id="{DBC22867-0557-4A3D-9941-4967276F888A}"/>
            </a:ext>
          </a:extLst>
        </xdr:cNvPr>
        <xdr:cNvSpPr/>
      </xdr:nvSpPr>
      <xdr:spPr>
        <a:xfrm>
          <a:off x="1968500" y="640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27305</xdr:rowOff>
    </xdr:from>
    <xdr:to>
      <xdr:col>6</xdr:col>
      <xdr:colOff>38100</xdr:colOff>
      <xdr:row>37</xdr:row>
      <xdr:rowOff>128905</xdr:rowOff>
    </xdr:to>
    <xdr:sp macro="" textlink="">
      <xdr:nvSpPr>
        <xdr:cNvPr id="67" name="フローチャート: 判断 66">
          <a:extLst>
            <a:ext uri="{FF2B5EF4-FFF2-40B4-BE49-F238E27FC236}">
              <a16:creationId xmlns:a16="http://schemas.microsoft.com/office/drawing/2014/main" id="{7FE66C25-5EBD-43AF-A446-4EAA358D73B9}"/>
            </a:ext>
          </a:extLst>
        </xdr:cNvPr>
        <xdr:cNvSpPr/>
      </xdr:nvSpPr>
      <xdr:spPr>
        <a:xfrm>
          <a:off x="1079500" y="637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5CB282A1-487E-456F-8BE4-3D33D03037F2}"/>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56A71BFF-3507-4A3E-9AAA-9F67F9EC9BE3}"/>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DC0C0231-0B9D-48DF-9D55-39BA02F14A92}"/>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65079BF0-A7E8-426E-8D9E-26C0B1ED6527}"/>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EB9D4CCC-0078-4DC0-ABEC-25CF9262E675}"/>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27305</xdr:rowOff>
    </xdr:from>
    <xdr:to>
      <xdr:col>24</xdr:col>
      <xdr:colOff>114300</xdr:colOff>
      <xdr:row>37</xdr:row>
      <xdr:rowOff>128905</xdr:rowOff>
    </xdr:to>
    <xdr:sp macro="" textlink="">
      <xdr:nvSpPr>
        <xdr:cNvPr id="73" name="楕円 72">
          <a:extLst>
            <a:ext uri="{FF2B5EF4-FFF2-40B4-BE49-F238E27FC236}">
              <a16:creationId xmlns:a16="http://schemas.microsoft.com/office/drawing/2014/main" id="{DF00015A-D09C-4963-ADAD-A52AD75C4C85}"/>
            </a:ext>
          </a:extLst>
        </xdr:cNvPr>
        <xdr:cNvSpPr/>
      </xdr:nvSpPr>
      <xdr:spPr>
        <a:xfrm>
          <a:off x="4584700" y="637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50182</xdr:rowOff>
    </xdr:from>
    <xdr:ext cx="405111" cy="259045"/>
    <xdr:sp macro="" textlink="">
      <xdr:nvSpPr>
        <xdr:cNvPr id="74" name="【道路】&#10;有形固定資産減価償却率該当値テキスト">
          <a:extLst>
            <a:ext uri="{FF2B5EF4-FFF2-40B4-BE49-F238E27FC236}">
              <a16:creationId xmlns:a16="http://schemas.microsoft.com/office/drawing/2014/main" id="{1FE41533-DDFF-4C5F-A763-D6685CEED043}"/>
            </a:ext>
          </a:extLst>
        </xdr:cNvPr>
        <xdr:cNvSpPr txBox="1"/>
      </xdr:nvSpPr>
      <xdr:spPr>
        <a:xfrm>
          <a:off x="4673600" y="622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164465</xdr:rowOff>
    </xdr:from>
    <xdr:to>
      <xdr:col>20</xdr:col>
      <xdr:colOff>38100</xdr:colOff>
      <xdr:row>37</xdr:row>
      <xdr:rowOff>94615</xdr:rowOff>
    </xdr:to>
    <xdr:sp macro="" textlink="">
      <xdr:nvSpPr>
        <xdr:cNvPr id="75" name="楕円 74">
          <a:extLst>
            <a:ext uri="{FF2B5EF4-FFF2-40B4-BE49-F238E27FC236}">
              <a16:creationId xmlns:a16="http://schemas.microsoft.com/office/drawing/2014/main" id="{E8241A7D-E902-473B-9D53-F45A7EDC8626}"/>
            </a:ext>
          </a:extLst>
        </xdr:cNvPr>
        <xdr:cNvSpPr/>
      </xdr:nvSpPr>
      <xdr:spPr>
        <a:xfrm>
          <a:off x="3746500" y="6336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43815</xdr:rowOff>
    </xdr:from>
    <xdr:to>
      <xdr:col>24</xdr:col>
      <xdr:colOff>63500</xdr:colOff>
      <xdr:row>37</xdr:row>
      <xdr:rowOff>78105</xdr:rowOff>
    </xdr:to>
    <xdr:cxnSp macro="">
      <xdr:nvCxnSpPr>
        <xdr:cNvPr id="76" name="直線コネクタ 75">
          <a:extLst>
            <a:ext uri="{FF2B5EF4-FFF2-40B4-BE49-F238E27FC236}">
              <a16:creationId xmlns:a16="http://schemas.microsoft.com/office/drawing/2014/main" id="{1F9F4BC7-5463-46CB-88E6-22BF9D870392}"/>
            </a:ext>
          </a:extLst>
        </xdr:cNvPr>
        <xdr:cNvCxnSpPr/>
      </xdr:nvCxnSpPr>
      <xdr:spPr>
        <a:xfrm>
          <a:off x="3797300" y="6387465"/>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103505</xdr:rowOff>
    </xdr:from>
    <xdr:to>
      <xdr:col>15</xdr:col>
      <xdr:colOff>101600</xdr:colOff>
      <xdr:row>37</xdr:row>
      <xdr:rowOff>33655</xdr:rowOff>
    </xdr:to>
    <xdr:sp macro="" textlink="">
      <xdr:nvSpPr>
        <xdr:cNvPr id="77" name="楕円 76">
          <a:extLst>
            <a:ext uri="{FF2B5EF4-FFF2-40B4-BE49-F238E27FC236}">
              <a16:creationId xmlns:a16="http://schemas.microsoft.com/office/drawing/2014/main" id="{DE6F63AD-693F-445C-A089-2E25D5D29428}"/>
            </a:ext>
          </a:extLst>
        </xdr:cNvPr>
        <xdr:cNvSpPr/>
      </xdr:nvSpPr>
      <xdr:spPr>
        <a:xfrm>
          <a:off x="2857500" y="627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154305</xdr:rowOff>
    </xdr:from>
    <xdr:to>
      <xdr:col>19</xdr:col>
      <xdr:colOff>177800</xdr:colOff>
      <xdr:row>37</xdr:row>
      <xdr:rowOff>43815</xdr:rowOff>
    </xdr:to>
    <xdr:cxnSp macro="">
      <xdr:nvCxnSpPr>
        <xdr:cNvPr id="78" name="直線コネクタ 77">
          <a:extLst>
            <a:ext uri="{FF2B5EF4-FFF2-40B4-BE49-F238E27FC236}">
              <a16:creationId xmlns:a16="http://schemas.microsoft.com/office/drawing/2014/main" id="{D3D82210-010E-413D-BA96-264FB076779E}"/>
            </a:ext>
          </a:extLst>
        </xdr:cNvPr>
        <xdr:cNvCxnSpPr/>
      </xdr:nvCxnSpPr>
      <xdr:spPr>
        <a:xfrm>
          <a:off x="2908300" y="6326505"/>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69215</xdr:rowOff>
    </xdr:from>
    <xdr:to>
      <xdr:col>10</xdr:col>
      <xdr:colOff>165100</xdr:colOff>
      <xdr:row>36</xdr:row>
      <xdr:rowOff>170815</xdr:rowOff>
    </xdr:to>
    <xdr:sp macro="" textlink="">
      <xdr:nvSpPr>
        <xdr:cNvPr id="79" name="楕円 78">
          <a:extLst>
            <a:ext uri="{FF2B5EF4-FFF2-40B4-BE49-F238E27FC236}">
              <a16:creationId xmlns:a16="http://schemas.microsoft.com/office/drawing/2014/main" id="{6781DF9C-93A6-46AB-A177-1EA10FABC4A3}"/>
            </a:ext>
          </a:extLst>
        </xdr:cNvPr>
        <xdr:cNvSpPr/>
      </xdr:nvSpPr>
      <xdr:spPr>
        <a:xfrm>
          <a:off x="1968500" y="624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120015</xdr:rowOff>
    </xdr:from>
    <xdr:to>
      <xdr:col>15</xdr:col>
      <xdr:colOff>50800</xdr:colOff>
      <xdr:row>36</xdr:row>
      <xdr:rowOff>154305</xdr:rowOff>
    </xdr:to>
    <xdr:cxnSp macro="">
      <xdr:nvCxnSpPr>
        <xdr:cNvPr id="80" name="直線コネクタ 79">
          <a:extLst>
            <a:ext uri="{FF2B5EF4-FFF2-40B4-BE49-F238E27FC236}">
              <a16:creationId xmlns:a16="http://schemas.microsoft.com/office/drawing/2014/main" id="{237BDD0D-3FD1-432E-BFD1-9FDA9BB36D0E}"/>
            </a:ext>
          </a:extLst>
        </xdr:cNvPr>
        <xdr:cNvCxnSpPr/>
      </xdr:nvCxnSpPr>
      <xdr:spPr>
        <a:xfrm>
          <a:off x="2019300" y="629221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36830</xdr:rowOff>
    </xdr:from>
    <xdr:to>
      <xdr:col>6</xdr:col>
      <xdr:colOff>38100</xdr:colOff>
      <xdr:row>36</xdr:row>
      <xdr:rowOff>138430</xdr:rowOff>
    </xdr:to>
    <xdr:sp macro="" textlink="">
      <xdr:nvSpPr>
        <xdr:cNvPr id="81" name="楕円 80">
          <a:extLst>
            <a:ext uri="{FF2B5EF4-FFF2-40B4-BE49-F238E27FC236}">
              <a16:creationId xmlns:a16="http://schemas.microsoft.com/office/drawing/2014/main" id="{97F9A8DD-1DE6-45A8-86AD-C49F02696838}"/>
            </a:ext>
          </a:extLst>
        </xdr:cNvPr>
        <xdr:cNvSpPr/>
      </xdr:nvSpPr>
      <xdr:spPr>
        <a:xfrm>
          <a:off x="1079500" y="620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87630</xdr:rowOff>
    </xdr:from>
    <xdr:to>
      <xdr:col>10</xdr:col>
      <xdr:colOff>114300</xdr:colOff>
      <xdr:row>36</xdr:row>
      <xdr:rowOff>120015</xdr:rowOff>
    </xdr:to>
    <xdr:cxnSp macro="">
      <xdr:nvCxnSpPr>
        <xdr:cNvPr id="82" name="直線コネクタ 81">
          <a:extLst>
            <a:ext uri="{FF2B5EF4-FFF2-40B4-BE49-F238E27FC236}">
              <a16:creationId xmlns:a16="http://schemas.microsoft.com/office/drawing/2014/main" id="{9D3B71C1-5F49-4FF5-966A-D4F94F435A49}"/>
            </a:ext>
          </a:extLst>
        </xdr:cNvPr>
        <xdr:cNvCxnSpPr/>
      </xdr:nvCxnSpPr>
      <xdr:spPr>
        <a:xfrm>
          <a:off x="1130300" y="625983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7637</xdr:rowOff>
    </xdr:from>
    <xdr:ext cx="405111" cy="259045"/>
    <xdr:sp macro="" textlink="">
      <xdr:nvSpPr>
        <xdr:cNvPr id="83" name="n_1aveValue【道路】&#10;有形固定資産減価償却率">
          <a:extLst>
            <a:ext uri="{FF2B5EF4-FFF2-40B4-BE49-F238E27FC236}">
              <a16:creationId xmlns:a16="http://schemas.microsoft.com/office/drawing/2014/main" id="{1A09DF2E-8378-4725-BBBC-1916A3DA75C1}"/>
            </a:ext>
          </a:extLst>
        </xdr:cNvPr>
        <xdr:cNvSpPr txBox="1"/>
      </xdr:nvSpPr>
      <xdr:spPr>
        <a:xfrm>
          <a:off x="3582044" y="6522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169562</xdr:rowOff>
    </xdr:from>
    <xdr:ext cx="405111" cy="259045"/>
    <xdr:sp macro="" textlink="">
      <xdr:nvSpPr>
        <xdr:cNvPr id="84" name="n_2aveValue【道路】&#10;有形固定資産減価償却率">
          <a:extLst>
            <a:ext uri="{FF2B5EF4-FFF2-40B4-BE49-F238E27FC236}">
              <a16:creationId xmlns:a16="http://schemas.microsoft.com/office/drawing/2014/main" id="{0ACCDAB0-0D1E-4DFE-AC9B-B308886019AC}"/>
            </a:ext>
          </a:extLst>
        </xdr:cNvPr>
        <xdr:cNvSpPr txBox="1"/>
      </xdr:nvSpPr>
      <xdr:spPr>
        <a:xfrm>
          <a:off x="2705744" y="6513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154322</xdr:rowOff>
    </xdr:from>
    <xdr:ext cx="405111" cy="259045"/>
    <xdr:sp macro="" textlink="">
      <xdr:nvSpPr>
        <xdr:cNvPr id="85" name="n_3aveValue【道路】&#10;有形固定資産減価償却率">
          <a:extLst>
            <a:ext uri="{FF2B5EF4-FFF2-40B4-BE49-F238E27FC236}">
              <a16:creationId xmlns:a16="http://schemas.microsoft.com/office/drawing/2014/main" id="{D4232E44-8FE4-472F-BEF9-D8ECD7688233}"/>
            </a:ext>
          </a:extLst>
        </xdr:cNvPr>
        <xdr:cNvSpPr txBox="1"/>
      </xdr:nvSpPr>
      <xdr:spPr>
        <a:xfrm>
          <a:off x="1816744" y="649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120032</xdr:rowOff>
    </xdr:from>
    <xdr:ext cx="405111" cy="259045"/>
    <xdr:sp macro="" textlink="">
      <xdr:nvSpPr>
        <xdr:cNvPr id="86" name="n_4aveValue【道路】&#10;有形固定資産減価償却率">
          <a:extLst>
            <a:ext uri="{FF2B5EF4-FFF2-40B4-BE49-F238E27FC236}">
              <a16:creationId xmlns:a16="http://schemas.microsoft.com/office/drawing/2014/main" id="{A9B691EF-EBEA-44F3-B767-55B34B26339E}"/>
            </a:ext>
          </a:extLst>
        </xdr:cNvPr>
        <xdr:cNvSpPr txBox="1"/>
      </xdr:nvSpPr>
      <xdr:spPr>
        <a:xfrm>
          <a:off x="927744" y="6463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111142</xdr:rowOff>
    </xdr:from>
    <xdr:ext cx="405111" cy="259045"/>
    <xdr:sp macro="" textlink="">
      <xdr:nvSpPr>
        <xdr:cNvPr id="87" name="n_1mainValue【道路】&#10;有形固定資産減価償却率">
          <a:extLst>
            <a:ext uri="{FF2B5EF4-FFF2-40B4-BE49-F238E27FC236}">
              <a16:creationId xmlns:a16="http://schemas.microsoft.com/office/drawing/2014/main" id="{82DD24A9-8BCE-41FC-83B3-3D9A12013001}"/>
            </a:ext>
          </a:extLst>
        </xdr:cNvPr>
        <xdr:cNvSpPr txBox="1"/>
      </xdr:nvSpPr>
      <xdr:spPr>
        <a:xfrm>
          <a:off x="3582044" y="6111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50182</xdr:rowOff>
    </xdr:from>
    <xdr:ext cx="405111" cy="259045"/>
    <xdr:sp macro="" textlink="">
      <xdr:nvSpPr>
        <xdr:cNvPr id="88" name="n_2mainValue【道路】&#10;有形固定資産減価償却率">
          <a:extLst>
            <a:ext uri="{FF2B5EF4-FFF2-40B4-BE49-F238E27FC236}">
              <a16:creationId xmlns:a16="http://schemas.microsoft.com/office/drawing/2014/main" id="{AAA3EABB-5B01-4B56-944B-935EDBA84833}"/>
            </a:ext>
          </a:extLst>
        </xdr:cNvPr>
        <xdr:cNvSpPr txBox="1"/>
      </xdr:nvSpPr>
      <xdr:spPr>
        <a:xfrm>
          <a:off x="2705744" y="6050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15892</xdr:rowOff>
    </xdr:from>
    <xdr:ext cx="405111" cy="259045"/>
    <xdr:sp macro="" textlink="">
      <xdr:nvSpPr>
        <xdr:cNvPr id="89" name="n_3mainValue【道路】&#10;有形固定資産減価償却率">
          <a:extLst>
            <a:ext uri="{FF2B5EF4-FFF2-40B4-BE49-F238E27FC236}">
              <a16:creationId xmlns:a16="http://schemas.microsoft.com/office/drawing/2014/main" id="{1E726C76-F34F-42B1-82B3-8599A99918F8}"/>
            </a:ext>
          </a:extLst>
        </xdr:cNvPr>
        <xdr:cNvSpPr txBox="1"/>
      </xdr:nvSpPr>
      <xdr:spPr>
        <a:xfrm>
          <a:off x="1816744" y="6016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154957</xdr:rowOff>
    </xdr:from>
    <xdr:ext cx="405111" cy="259045"/>
    <xdr:sp macro="" textlink="">
      <xdr:nvSpPr>
        <xdr:cNvPr id="90" name="n_4mainValue【道路】&#10;有形固定資産減価償却率">
          <a:extLst>
            <a:ext uri="{FF2B5EF4-FFF2-40B4-BE49-F238E27FC236}">
              <a16:creationId xmlns:a16="http://schemas.microsoft.com/office/drawing/2014/main" id="{098BA33E-62FD-451B-B730-96C199F4A582}"/>
            </a:ext>
          </a:extLst>
        </xdr:cNvPr>
        <xdr:cNvSpPr txBox="1"/>
      </xdr:nvSpPr>
      <xdr:spPr>
        <a:xfrm>
          <a:off x="927744" y="598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CE3C19C8-CA29-4DD3-BAE0-C21549A514C4}"/>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E605ED4E-8BEA-4DCB-AFCD-471C805382EF}"/>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6BDC32A5-A3B3-4447-938A-4C6460720A05}"/>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205054C4-326D-4A75-8F28-EA38FFC26A7E}"/>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ED9C44BE-3529-48DC-8C93-1BDC19E360B1}"/>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DDD34A1F-DADA-4B64-8938-E4FE76D5E1A2}"/>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16653FDE-594F-417D-94D8-3113E030768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7A6EA8AB-FA41-4453-A871-BB646D971CA2}"/>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6A74DFA0-B30B-4166-BF3B-45E486E3F9B4}"/>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E6F2F977-1431-412F-92C8-61A9085500F2}"/>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a:extLst>
            <a:ext uri="{FF2B5EF4-FFF2-40B4-BE49-F238E27FC236}">
              <a16:creationId xmlns:a16="http://schemas.microsoft.com/office/drawing/2014/main" id="{B80587D2-36A5-4810-B0B7-847E684A4A4B}"/>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2" name="テキスト ボックス 101">
          <a:extLst>
            <a:ext uri="{FF2B5EF4-FFF2-40B4-BE49-F238E27FC236}">
              <a16:creationId xmlns:a16="http://schemas.microsoft.com/office/drawing/2014/main" id="{C2C8BD5E-A07C-4797-83ED-59E200DF38CF}"/>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a:extLst>
            <a:ext uri="{FF2B5EF4-FFF2-40B4-BE49-F238E27FC236}">
              <a16:creationId xmlns:a16="http://schemas.microsoft.com/office/drawing/2014/main" id="{61B9E27F-0BEC-4C4A-A3D4-4AB78ECA4CB2}"/>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48277</xdr:rowOff>
    </xdr:from>
    <xdr:ext cx="595419" cy="259045"/>
    <xdr:sp macro="" textlink="">
      <xdr:nvSpPr>
        <xdr:cNvPr id="104" name="テキスト ボックス 103">
          <a:extLst>
            <a:ext uri="{FF2B5EF4-FFF2-40B4-BE49-F238E27FC236}">
              <a16:creationId xmlns:a16="http://schemas.microsoft.com/office/drawing/2014/main" id="{619D4E82-6C65-484B-90C1-3EC28D206506}"/>
            </a:ext>
          </a:extLst>
        </xdr:cNvPr>
        <xdr:cNvSpPr txBox="1"/>
      </xdr:nvSpPr>
      <xdr:spPr>
        <a:xfrm>
          <a:off x="6008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a:extLst>
            <a:ext uri="{FF2B5EF4-FFF2-40B4-BE49-F238E27FC236}">
              <a16:creationId xmlns:a16="http://schemas.microsoft.com/office/drawing/2014/main" id="{C665DDDE-8859-4ECA-90B6-70146D183DAD}"/>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106" name="テキスト ボックス 105">
          <a:extLst>
            <a:ext uri="{FF2B5EF4-FFF2-40B4-BE49-F238E27FC236}">
              <a16:creationId xmlns:a16="http://schemas.microsoft.com/office/drawing/2014/main" id="{7DA7AB00-956A-4681-9621-2E4DB889E82B}"/>
            </a:ext>
          </a:extLst>
        </xdr:cNvPr>
        <xdr:cNvSpPr txBox="1"/>
      </xdr:nvSpPr>
      <xdr:spPr>
        <a:xfrm>
          <a:off x="6008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a:extLst>
            <a:ext uri="{FF2B5EF4-FFF2-40B4-BE49-F238E27FC236}">
              <a16:creationId xmlns:a16="http://schemas.microsoft.com/office/drawing/2014/main" id="{CABF5149-FB16-4502-81B0-DE47632EF27E}"/>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108" name="テキスト ボックス 107">
          <a:extLst>
            <a:ext uri="{FF2B5EF4-FFF2-40B4-BE49-F238E27FC236}">
              <a16:creationId xmlns:a16="http://schemas.microsoft.com/office/drawing/2014/main" id="{97A01AC4-9C02-4A2C-9093-00809BBCB7C5}"/>
            </a:ext>
          </a:extLst>
        </xdr:cNvPr>
        <xdr:cNvSpPr txBox="1"/>
      </xdr:nvSpPr>
      <xdr:spPr>
        <a:xfrm>
          <a:off x="6008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D225F18D-DF47-438B-8DE3-599DD627D872}"/>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0" name="テキスト ボックス 109">
          <a:extLst>
            <a:ext uri="{FF2B5EF4-FFF2-40B4-BE49-F238E27FC236}">
              <a16:creationId xmlns:a16="http://schemas.microsoft.com/office/drawing/2014/main" id="{1FF18815-B1E7-4067-900D-0ACB0430BDD9}"/>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a:extLst>
            <a:ext uri="{FF2B5EF4-FFF2-40B4-BE49-F238E27FC236}">
              <a16:creationId xmlns:a16="http://schemas.microsoft.com/office/drawing/2014/main" id="{14F41430-1E9D-4326-B8EE-A211BAD14FEC}"/>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166284</xdr:rowOff>
    </xdr:from>
    <xdr:to>
      <xdr:col>54</xdr:col>
      <xdr:colOff>189865</xdr:colOff>
      <xdr:row>41</xdr:row>
      <xdr:rowOff>131661</xdr:rowOff>
    </xdr:to>
    <xdr:cxnSp macro="">
      <xdr:nvCxnSpPr>
        <xdr:cNvPr id="112" name="直線コネクタ 111">
          <a:extLst>
            <a:ext uri="{FF2B5EF4-FFF2-40B4-BE49-F238E27FC236}">
              <a16:creationId xmlns:a16="http://schemas.microsoft.com/office/drawing/2014/main" id="{41DF750E-FF05-4D4F-AEBA-55F2E12F2284}"/>
            </a:ext>
          </a:extLst>
        </xdr:cNvPr>
        <xdr:cNvCxnSpPr/>
      </xdr:nvCxnSpPr>
      <xdr:spPr>
        <a:xfrm flipV="1">
          <a:off x="10476865" y="5995584"/>
          <a:ext cx="0" cy="11655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135488</xdr:rowOff>
    </xdr:from>
    <xdr:ext cx="469744" cy="259045"/>
    <xdr:sp macro="" textlink="">
      <xdr:nvSpPr>
        <xdr:cNvPr id="113" name="【道路】&#10;一人当たり延長最小値テキスト">
          <a:extLst>
            <a:ext uri="{FF2B5EF4-FFF2-40B4-BE49-F238E27FC236}">
              <a16:creationId xmlns:a16="http://schemas.microsoft.com/office/drawing/2014/main" id="{28C190F5-5DDE-41D1-B2F1-A282A431E2D6}"/>
            </a:ext>
          </a:extLst>
        </xdr:cNvPr>
        <xdr:cNvSpPr txBox="1"/>
      </xdr:nvSpPr>
      <xdr:spPr>
        <a:xfrm>
          <a:off x="10515600" y="7164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131661</xdr:rowOff>
    </xdr:from>
    <xdr:to>
      <xdr:col>55</xdr:col>
      <xdr:colOff>88900</xdr:colOff>
      <xdr:row>41</xdr:row>
      <xdr:rowOff>131661</xdr:rowOff>
    </xdr:to>
    <xdr:cxnSp macro="">
      <xdr:nvCxnSpPr>
        <xdr:cNvPr id="114" name="直線コネクタ 113">
          <a:extLst>
            <a:ext uri="{FF2B5EF4-FFF2-40B4-BE49-F238E27FC236}">
              <a16:creationId xmlns:a16="http://schemas.microsoft.com/office/drawing/2014/main" id="{49FF486A-DCAF-4ADA-A469-5D1F47E054E7}"/>
            </a:ext>
          </a:extLst>
        </xdr:cNvPr>
        <xdr:cNvCxnSpPr/>
      </xdr:nvCxnSpPr>
      <xdr:spPr>
        <a:xfrm>
          <a:off x="10388600" y="7161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112961</xdr:rowOff>
    </xdr:from>
    <xdr:ext cx="599010" cy="259045"/>
    <xdr:sp macro="" textlink="">
      <xdr:nvSpPr>
        <xdr:cNvPr id="115" name="【道路】&#10;一人当たり延長最大値テキスト">
          <a:extLst>
            <a:ext uri="{FF2B5EF4-FFF2-40B4-BE49-F238E27FC236}">
              <a16:creationId xmlns:a16="http://schemas.microsoft.com/office/drawing/2014/main" id="{F0A22590-005D-46D4-838C-BF7BC4FF2B35}"/>
            </a:ext>
          </a:extLst>
        </xdr:cNvPr>
        <xdr:cNvSpPr txBox="1"/>
      </xdr:nvSpPr>
      <xdr:spPr>
        <a:xfrm>
          <a:off x="10515600" y="5770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510.593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166284</xdr:rowOff>
    </xdr:from>
    <xdr:to>
      <xdr:col>55</xdr:col>
      <xdr:colOff>88900</xdr:colOff>
      <xdr:row>34</xdr:row>
      <xdr:rowOff>166284</xdr:rowOff>
    </xdr:to>
    <xdr:cxnSp macro="">
      <xdr:nvCxnSpPr>
        <xdr:cNvPr id="116" name="直線コネクタ 115">
          <a:extLst>
            <a:ext uri="{FF2B5EF4-FFF2-40B4-BE49-F238E27FC236}">
              <a16:creationId xmlns:a16="http://schemas.microsoft.com/office/drawing/2014/main" id="{10BB15AF-4543-4C94-81D0-032889A9E647}"/>
            </a:ext>
          </a:extLst>
        </xdr:cNvPr>
        <xdr:cNvCxnSpPr/>
      </xdr:nvCxnSpPr>
      <xdr:spPr>
        <a:xfrm>
          <a:off x="10388600" y="5995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152754</xdr:rowOff>
    </xdr:from>
    <xdr:ext cx="534377" cy="259045"/>
    <xdr:sp macro="" textlink="">
      <xdr:nvSpPr>
        <xdr:cNvPr id="117" name="【道路】&#10;一人当たり延長平均値テキスト">
          <a:extLst>
            <a:ext uri="{FF2B5EF4-FFF2-40B4-BE49-F238E27FC236}">
              <a16:creationId xmlns:a16="http://schemas.microsoft.com/office/drawing/2014/main" id="{46D6C18E-68EF-48D2-BB04-2AD2F329C357}"/>
            </a:ext>
          </a:extLst>
        </xdr:cNvPr>
        <xdr:cNvSpPr txBox="1"/>
      </xdr:nvSpPr>
      <xdr:spPr>
        <a:xfrm>
          <a:off x="10515600" y="68393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129877</xdr:rowOff>
    </xdr:from>
    <xdr:to>
      <xdr:col>55</xdr:col>
      <xdr:colOff>50800</xdr:colOff>
      <xdr:row>41</xdr:row>
      <xdr:rowOff>60027</xdr:rowOff>
    </xdr:to>
    <xdr:sp macro="" textlink="">
      <xdr:nvSpPr>
        <xdr:cNvPr id="118" name="フローチャート: 判断 117">
          <a:extLst>
            <a:ext uri="{FF2B5EF4-FFF2-40B4-BE49-F238E27FC236}">
              <a16:creationId xmlns:a16="http://schemas.microsoft.com/office/drawing/2014/main" id="{77862DAC-407A-4ED8-A8D6-9A97CBDB5A68}"/>
            </a:ext>
          </a:extLst>
        </xdr:cNvPr>
        <xdr:cNvSpPr/>
      </xdr:nvSpPr>
      <xdr:spPr>
        <a:xfrm>
          <a:off x="10426700" y="6987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133903</xdr:rowOff>
    </xdr:from>
    <xdr:to>
      <xdr:col>50</xdr:col>
      <xdr:colOff>165100</xdr:colOff>
      <xdr:row>41</xdr:row>
      <xdr:rowOff>64053</xdr:rowOff>
    </xdr:to>
    <xdr:sp macro="" textlink="">
      <xdr:nvSpPr>
        <xdr:cNvPr id="119" name="フローチャート: 判断 118">
          <a:extLst>
            <a:ext uri="{FF2B5EF4-FFF2-40B4-BE49-F238E27FC236}">
              <a16:creationId xmlns:a16="http://schemas.microsoft.com/office/drawing/2014/main" id="{4FFD3058-24E7-472E-92CF-F9B57B190455}"/>
            </a:ext>
          </a:extLst>
        </xdr:cNvPr>
        <xdr:cNvSpPr/>
      </xdr:nvSpPr>
      <xdr:spPr>
        <a:xfrm>
          <a:off x="9588500" y="6991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127342</xdr:rowOff>
    </xdr:from>
    <xdr:to>
      <xdr:col>46</xdr:col>
      <xdr:colOff>38100</xdr:colOff>
      <xdr:row>41</xdr:row>
      <xdr:rowOff>57492</xdr:rowOff>
    </xdr:to>
    <xdr:sp macro="" textlink="">
      <xdr:nvSpPr>
        <xdr:cNvPr id="120" name="フローチャート: 判断 119">
          <a:extLst>
            <a:ext uri="{FF2B5EF4-FFF2-40B4-BE49-F238E27FC236}">
              <a16:creationId xmlns:a16="http://schemas.microsoft.com/office/drawing/2014/main" id="{59B7047D-8E6D-4601-A010-B9A8A15FC90E}"/>
            </a:ext>
          </a:extLst>
        </xdr:cNvPr>
        <xdr:cNvSpPr/>
      </xdr:nvSpPr>
      <xdr:spPr>
        <a:xfrm>
          <a:off x="8699500" y="6985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98330</xdr:rowOff>
    </xdr:from>
    <xdr:to>
      <xdr:col>41</xdr:col>
      <xdr:colOff>101600</xdr:colOff>
      <xdr:row>41</xdr:row>
      <xdr:rowOff>28480</xdr:rowOff>
    </xdr:to>
    <xdr:sp macro="" textlink="">
      <xdr:nvSpPr>
        <xdr:cNvPr id="121" name="フローチャート: 判断 120">
          <a:extLst>
            <a:ext uri="{FF2B5EF4-FFF2-40B4-BE49-F238E27FC236}">
              <a16:creationId xmlns:a16="http://schemas.microsoft.com/office/drawing/2014/main" id="{04BA5204-6DB1-404C-8665-3A4C3CCA32E0}"/>
            </a:ext>
          </a:extLst>
        </xdr:cNvPr>
        <xdr:cNvSpPr/>
      </xdr:nvSpPr>
      <xdr:spPr>
        <a:xfrm>
          <a:off x="7810500" y="6956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139878</xdr:rowOff>
    </xdr:from>
    <xdr:to>
      <xdr:col>36</xdr:col>
      <xdr:colOff>165100</xdr:colOff>
      <xdr:row>41</xdr:row>
      <xdr:rowOff>70028</xdr:rowOff>
    </xdr:to>
    <xdr:sp macro="" textlink="">
      <xdr:nvSpPr>
        <xdr:cNvPr id="122" name="フローチャート: 判断 121">
          <a:extLst>
            <a:ext uri="{FF2B5EF4-FFF2-40B4-BE49-F238E27FC236}">
              <a16:creationId xmlns:a16="http://schemas.microsoft.com/office/drawing/2014/main" id="{0D616154-D953-4B97-B22A-9496EBBD16C1}"/>
            </a:ext>
          </a:extLst>
        </xdr:cNvPr>
        <xdr:cNvSpPr/>
      </xdr:nvSpPr>
      <xdr:spPr>
        <a:xfrm>
          <a:off x="6921500" y="699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271D7E4C-30E0-43BD-AE55-CE64C0FF5BCC}"/>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452BF8CF-7EF5-494A-83DE-FA5B5CFA3AA4}"/>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BD03010B-5402-48D9-A4AD-6289ADED9ACC}"/>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3A1EB3C4-F10D-4309-8674-FB51BCBF9D29}"/>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F71B01A3-E647-486D-AEFA-C1ABAA20DA44}"/>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143344</xdr:rowOff>
    </xdr:from>
    <xdr:to>
      <xdr:col>55</xdr:col>
      <xdr:colOff>50800</xdr:colOff>
      <xdr:row>41</xdr:row>
      <xdr:rowOff>73494</xdr:rowOff>
    </xdr:to>
    <xdr:sp macro="" textlink="">
      <xdr:nvSpPr>
        <xdr:cNvPr id="128" name="楕円 127">
          <a:extLst>
            <a:ext uri="{FF2B5EF4-FFF2-40B4-BE49-F238E27FC236}">
              <a16:creationId xmlns:a16="http://schemas.microsoft.com/office/drawing/2014/main" id="{9B26E865-1E10-43A5-963A-826E661BDCE4}"/>
            </a:ext>
          </a:extLst>
        </xdr:cNvPr>
        <xdr:cNvSpPr/>
      </xdr:nvSpPr>
      <xdr:spPr>
        <a:xfrm>
          <a:off x="10426700" y="7001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108304</xdr:rowOff>
    </xdr:from>
    <xdr:ext cx="534377" cy="259045"/>
    <xdr:sp macro="" textlink="">
      <xdr:nvSpPr>
        <xdr:cNvPr id="129" name="【道路】&#10;一人当たり延長該当値テキスト">
          <a:extLst>
            <a:ext uri="{FF2B5EF4-FFF2-40B4-BE49-F238E27FC236}">
              <a16:creationId xmlns:a16="http://schemas.microsoft.com/office/drawing/2014/main" id="{7CBF737B-7064-4F21-9FC4-060D7916D904}"/>
            </a:ext>
          </a:extLst>
        </xdr:cNvPr>
        <xdr:cNvSpPr txBox="1"/>
      </xdr:nvSpPr>
      <xdr:spPr>
        <a:xfrm>
          <a:off x="10515600" y="6966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144912</xdr:rowOff>
    </xdr:from>
    <xdr:to>
      <xdr:col>50</xdr:col>
      <xdr:colOff>165100</xdr:colOff>
      <xdr:row>41</xdr:row>
      <xdr:rowOff>75062</xdr:rowOff>
    </xdr:to>
    <xdr:sp macro="" textlink="">
      <xdr:nvSpPr>
        <xdr:cNvPr id="130" name="楕円 129">
          <a:extLst>
            <a:ext uri="{FF2B5EF4-FFF2-40B4-BE49-F238E27FC236}">
              <a16:creationId xmlns:a16="http://schemas.microsoft.com/office/drawing/2014/main" id="{DFB61D0B-7824-4EF0-9BED-8F30DECB50FD}"/>
            </a:ext>
          </a:extLst>
        </xdr:cNvPr>
        <xdr:cNvSpPr/>
      </xdr:nvSpPr>
      <xdr:spPr>
        <a:xfrm>
          <a:off x="9588500" y="7002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22694</xdr:rowOff>
    </xdr:from>
    <xdr:to>
      <xdr:col>55</xdr:col>
      <xdr:colOff>0</xdr:colOff>
      <xdr:row>41</xdr:row>
      <xdr:rowOff>24262</xdr:rowOff>
    </xdr:to>
    <xdr:cxnSp macro="">
      <xdr:nvCxnSpPr>
        <xdr:cNvPr id="131" name="直線コネクタ 130">
          <a:extLst>
            <a:ext uri="{FF2B5EF4-FFF2-40B4-BE49-F238E27FC236}">
              <a16:creationId xmlns:a16="http://schemas.microsoft.com/office/drawing/2014/main" id="{3D1D46F7-50AE-4E4E-8E38-06B042D8CB03}"/>
            </a:ext>
          </a:extLst>
        </xdr:cNvPr>
        <xdr:cNvCxnSpPr/>
      </xdr:nvCxnSpPr>
      <xdr:spPr>
        <a:xfrm flipV="1">
          <a:off x="9639300" y="7052144"/>
          <a:ext cx="838200" cy="1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146883</xdr:rowOff>
    </xdr:from>
    <xdr:to>
      <xdr:col>46</xdr:col>
      <xdr:colOff>38100</xdr:colOff>
      <xdr:row>41</xdr:row>
      <xdr:rowOff>77033</xdr:rowOff>
    </xdr:to>
    <xdr:sp macro="" textlink="">
      <xdr:nvSpPr>
        <xdr:cNvPr id="132" name="楕円 131">
          <a:extLst>
            <a:ext uri="{FF2B5EF4-FFF2-40B4-BE49-F238E27FC236}">
              <a16:creationId xmlns:a16="http://schemas.microsoft.com/office/drawing/2014/main" id="{4558C514-11F9-4D2A-B1F1-D27A8842C195}"/>
            </a:ext>
          </a:extLst>
        </xdr:cNvPr>
        <xdr:cNvSpPr/>
      </xdr:nvSpPr>
      <xdr:spPr>
        <a:xfrm>
          <a:off x="8699500" y="7004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24262</xdr:rowOff>
    </xdr:from>
    <xdr:to>
      <xdr:col>50</xdr:col>
      <xdr:colOff>114300</xdr:colOff>
      <xdr:row>41</xdr:row>
      <xdr:rowOff>26233</xdr:rowOff>
    </xdr:to>
    <xdr:cxnSp macro="">
      <xdr:nvCxnSpPr>
        <xdr:cNvPr id="133" name="直線コネクタ 132">
          <a:extLst>
            <a:ext uri="{FF2B5EF4-FFF2-40B4-BE49-F238E27FC236}">
              <a16:creationId xmlns:a16="http://schemas.microsoft.com/office/drawing/2014/main" id="{429A68BE-C8AA-4F45-ACC6-C35B0EC06B04}"/>
            </a:ext>
          </a:extLst>
        </xdr:cNvPr>
        <xdr:cNvCxnSpPr/>
      </xdr:nvCxnSpPr>
      <xdr:spPr>
        <a:xfrm flipV="1">
          <a:off x="8750300" y="7053712"/>
          <a:ext cx="889000" cy="1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148417</xdr:rowOff>
    </xdr:from>
    <xdr:to>
      <xdr:col>41</xdr:col>
      <xdr:colOff>101600</xdr:colOff>
      <xdr:row>41</xdr:row>
      <xdr:rowOff>78567</xdr:rowOff>
    </xdr:to>
    <xdr:sp macro="" textlink="">
      <xdr:nvSpPr>
        <xdr:cNvPr id="134" name="楕円 133">
          <a:extLst>
            <a:ext uri="{FF2B5EF4-FFF2-40B4-BE49-F238E27FC236}">
              <a16:creationId xmlns:a16="http://schemas.microsoft.com/office/drawing/2014/main" id="{2A7DFA01-B924-48D2-BB59-7C99C4CF4AF3}"/>
            </a:ext>
          </a:extLst>
        </xdr:cNvPr>
        <xdr:cNvSpPr/>
      </xdr:nvSpPr>
      <xdr:spPr>
        <a:xfrm>
          <a:off x="7810500" y="7006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26233</xdr:rowOff>
    </xdr:from>
    <xdr:to>
      <xdr:col>45</xdr:col>
      <xdr:colOff>177800</xdr:colOff>
      <xdr:row>41</xdr:row>
      <xdr:rowOff>27767</xdr:rowOff>
    </xdr:to>
    <xdr:cxnSp macro="">
      <xdr:nvCxnSpPr>
        <xdr:cNvPr id="135" name="直線コネクタ 134">
          <a:extLst>
            <a:ext uri="{FF2B5EF4-FFF2-40B4-BE49-F238E27FC236}">
              <a16:creationId xmlns:a16="http://schemas.microsoft.com/office/drawing/2014/main" id="{C1F6552C-FC92-44A0-96D3-E633D16B79D1}"/>
            </a:ext>
          </a:extLst>
        </xdr:cNvPr>
        <xdr:cNvCxnSpPr/>
      </xdr:nvCxnSpPr>
      <xdr:spPr>
        <a:xfrm flipV="1">
          <a:off x="7861300" y="7055683"/>
          <a:ext cx="889000" cy="1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148761</xdr:rowOff>
    </xdr:from>
    <xdr:to>
      <xdr:col>36</xdr:col>
      <xdr:colOff>165100</xdr:colOff>
      <xdr:row>41</xdr:row>
      <xdr:rowOff>78911</xdr:rowOff>
    </xdr:to>
    <xdr:sp macro="" textlink="">
      <xdr:nvSpPr>
        <xdr:cNvPr id="136" name="楕円 135">
          <a:extLst>
            <a:ext uri="{FF2B5EF4-FFF2-40B4-BE49-F238E27FC236}">
              <a16:creationId xmlns:a16="http://schemas.microsoft.com/office/drawing/2014/main" id="{AE2B2048-8953-443B-827C-7316E8B6B7DC}"/>
            </a:ext>
          </a:extLst>
        </xdr:cNvPr>
        <xdr:cNvSpPr/>
      </xdr:nvSpPr>
      <xdr:spPr>
        <a:xfrm>
          <a:off x="6921500" y="7006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27767</xdr:rowOff>
    </xdr:from>
    <xdr:to>
      <xdr:col>41</xdr:col>
      <xdr:colOff>50800</xdr:colOff>
      <xdr:row>41</xdr:row>
      <xdr:rowOff>28111</xdr:rowOff>
    </xdr:to>
    <xdr:cxnSp macro="">
      <xdr:nvCxnSpPr>
        <xdr:cNvPr id="137" name="直線コネクタ 136">
          <a:extLst>
            <a:ext uri="{FF2B5EF4-FFF2-40B4-BE49-F238E27FC236}">
              <a16:creationId xmlns:a16="http://schemas.microsoft.com/office/drawing/2014/main" id="{9B45A380-BE04-4DD8-8CBD-47799B5558B5}"/>
            </a:ext>
          </a:extLst>
        </xdr:cNvPr>
        <xdr:cNvCxnSpPr/>
      </xdr:nvCxnSpPr>
      <xdr:spPr>
        <a:xfrm flipV="1">
          <a:off x="6972300" y="7057217"/>
          <a:ext cx="889000" cy="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80580</xdr:rowOff>
    </xdr:from>
    <xdr:ext cx="534377" cy="259045"/>
    <xdr:sp macro="" textlink="">
      <xdr:nvSpPr>
        <xdr:cNvPr id="138" name="n_1aveValue【道路】&#10;一人当たり延長">
          <a:extLst>
            <a:ext uri="{FF2B5EF4-FFF2-40B4-BE49-F238E27FC236}">
              <a16:creationId xmlns:a16="http://schemas.microsoft.com/office/drawing/2014/main" id="{858A06E9-29E4-4512-B370-AC839EF6A892}"/>
            </a:ext>
          </a:extLst>
        </xdr:cNvPr>
        <xdr:cNvSpPr txBox="1"/>
      </xdr:nvSpPr>
      <xdr:spPr>
        <a:xfrm>
          <a:off x="9359411" y="6767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74019</xdr:rowOff>
    </xdr:from>
    <xdr:ext cx="534377" cy="259045"/>
    <xdr:sp macro="" textlink="">
      <xdr:nvSpPr>
        <xdr:cNvPr id="139" name="n_2aveValue【道路】&#10;一人当たり延長">
          <a:extLst>
            <a:ext uri="{FF2B5EF4-FFF2-40B4-BE49-F238E27FC236}">
              <a16:creationId xmlns:a16="http://schemas.microsoft.com/office/drawing/2014/main" id="{977AA708-15A1-4DE4-8277-167EDF9DD57D}"/>
            </a:ext>
          </a:extLst>
        </xdr:cNvPr>
        <xdr:cNvSpPr txBox="1"/>
      </xdr:nvSpPr>
      <xdr:spPr>
        <a:xfrm>
          <a:off x="8483111" y="6760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45007</xdr:rowOff>
    </xdr:from>
    <xdr:ext cx="534377" cy="259045"/>
    <xdr:sp macro="" textlink="">
      <xdr:nvSpPr>
        <xdr:cNvPr id="140" name="n_3aveValue【道路】&#10;一人当たり延長">
          <a:extLst>
            <a:ext uri="{FF2B5EF4-FFF2-40B4-BE49-F238E27FC236}">
              <a16:creationId xmlns:a16="http://schemas.microsoft.com/office/drawing/2014/main" id="{E9978EE6-9B85-416E-B08B-5EACBD8C2FA1}"/>
            </a:ext>
          </a:extLst>
        </xdr:cNvPr>
        <xdr:cNvSpPr txBox="1"/>
      </xdr:nvSpPr>
      <xdr:spPr>
        <a:xfrm>
          <a:off x="7594111" y="6731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86555</xdr:rowOff>
    </xdr:from>
    <xdr:ext cx="534377" cy="259045"/>
    <xdr:sp macro="" textlink="">
      <xdr:nvSpPr>
        <xdr:cNvPr id="141" name="n_4aveValue【道路】&#10;一人当たり延長">
          <a:extLst>
            <a:ext uri="{FF2B5EF4-FFF2-40B4-BE49-F238E27FC236}">
              <a16:creationId xmlns:a16="http://schemas.microsoft.com/office/drawing/2014/main" id="{21693E0E-355E-4CF1-B909-03CF4AF7C943}"/>
            </a:ext>
          </a:extLst>
        </xdr:cNvPr>
        <xdr:cNvSpPr txBox="1"/>
      </xdr:nvSpPr>
      <xdr:spPr>
        <a:xfrm>
          <a:off x="6705111" y="6773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66189</xdr:rowOff>
    </xdr:from>
    <xdr:ext cx="534377" cy="259045"/>
    <xdr:sp macro="" textlink="">
      <xdr:nvSpPr>
        <xdr:cNvPr id="142" name="n_1mainValue【道路】&#10;一人当たり延長">
          <a:extLst>
            <a:ext uri="{FF2B5EF4-FFF2-40B4-BE49-F238E27FC236}">
              <a16:creationId xmlns:a16="http://schemas.microsoft.com/office/drawing/2014/main" id="{2BAC9E47-20F6-43AD-B752-9A36D03EF28D}"/>
            </a:ext>
          </a:extLst>
        </xdr:cNvPr>
        <xdr:cNvSpPr txBox="1"/>
      </xdr:nvSpPr>
      <xdr:spPr>
        <a:xfrm>
          <a:off x="9359411" y="7095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68160</xdr:rowOff>
    </xdr:from>
    <xdr:ext cx="534377" cy="259045"/>
    <xdr:sp macro="" textlink="">
      <xdr:nvSpPr>
        <xdr:cNvPr id="143" name="n_2mainValue【道路】&#10;一人当たり延長">
          <a:extLst>
            <a:ext uri="{FF2B5EF4-FFF2-40B4-BE49-F238E27FC236}">
              <a16:creationId xmlns:a16="http://schemas.microsoft.com/office/drawing/2014/main" id="{7BBC6F85-3C5F-48BB-A50F-58FF01CAB832}"/>
            </a:ext>
          </a:extLst>
        </xdr:cNvPr>
        <xdr:cNvSpPr txBox="1"/>
      </xdr:nvSpPr>
      <xdr:spPr>
        <a:xfrm>
          <a:off x="8483111" y="7097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69694</xdr:rowOff>
    </xdr:from>
    <xdr:ext cx="534377" cy="259045"/>
    <xdr:sp macro="" textlink="">
      <xdr:nvSpPr>
        <xdr:cNvPr id="144" name="n_3mainValue【道路】&#10;一人当たり延長">
          <a:extLst>
            <a:ext uri="{FF2B5EF4-FFF2-40B4-BE49-F238E27FC236}">
              <a16:creationId xmlns:a16="http://schemas.microsoft.com/office/drawing/2014/main" id="{69AC3D77-6DF7-44FE-BF69-3275C0FA0C31}"/>
            </a:ext>
          </a:extLst>
        </xdr:cNvPr>
        <xdr:cNvSpPr txBox="1"/>
      </xdr:nvSpPr>
      <xdr:spPr>
        <a:xfrm>
          <a:off x="7594111" y="7099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70038</xdr:rowOff>
    </xdr:from>
    <xdr:ext cx="534377" cy="259045"/>
    <xdr:sp macro="" textlink="">
      <xdr:nvSpPr>
        <xdr:cNvPr id="145" name="n_4mainValue【道路】&#10;一人当たり延長">
          <a:extLst>
            <a:ext uri="{FF2B5EF4-FFF2-40B4-BE49-F238E27FC236}">
              <a16:creationId xmlns:a16="http://schemas.microsoft.com/office/drawing/2014/main" id="{2055E6E8-C789-45F8-ACB2-32C4257CCAAE}"/>
            </a:ext>
          </a:extLst>
        </xdr:cNvPr>
        <xdr:cNvSpPr txBox="1"/>
      </xdr:nvSpPr>
      <xdr:spPr>
        <a:xfrm>
          <a:off x="6705111" y="7099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id="{ED4F84D1-00B2-4F30-AA3D-EBD019A8725E}"/>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a16="http://schemas.microsoft.com/office/drawing/2014/main" id="{B454DDAF-46AC-447B-888F-2DB1A5C5AC35}"/>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a16="http://schemas.microsoft.com/office/drawing/2014/main" id="{D6C05B83-F16D-4C43-A6BB-DC0CC44E7A81}"/>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a16="http://schemas.microsoft.com/office/drawing/2014/main" id="{7C7A5FFF-6AC5-4007-96F7-98125099BE23}"/>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a16="http://schemas.microsoft.com/office/drawing/2014/main" id="{898CEE51-6517-4B0C-9CAA-70818AF34E77}"/>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a16="http://schemas.microsoft.com/office/drawing/2014/main" id="{FB2000CE-C907-41FC-94B9-4BDACFA00F62}"/>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a16="http://schemas.microsoft.com/office/drawing/2014/main" id="{6FB1646C-D3D7-42E0-86BF-E89BADE6BF2E}"/>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a16="http://schemas.microsoft.com/office/drawing/2014/main" id="{6008F2AC-0630-4740-8F9C-5C1C8CC2B686}"/>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a:extLst>
            <a:ext uri="{FF2B5EF4-FFF2-40B4-BE49-F238E27FC236}">
              <a16:creationId xmlns:a16="http://schemas.microsoft.com/office/drawing/2014/main" id="{0CC125C0-89F2-454A-B24A-9230826DB604}"/>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a:extLst>
            <a:ext uri="{FF2B5EF4-FFF2-40B4-BE49-F238E27FC236}">
              <a16:creationId xmlns:a16="http://schemas.microsoft.com/office/drawing/2014/main" id="{9818B04A-BEC2-49B8-B3AB-2D32772FDADB}"/>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a:extLst>
            <a:ext uri="{FF2B5EF4-FFF2-40B4-BE49-F238E27FC236}">
              <a16:creationId xmlns:a16="http://schemas.microsoft.com/office/drawing/2014/main" id="{C4F786C2-B00B-4D7D-B075-19795E4E6415}"/>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a:extLst>
            <a:ext uri="{FF2B5EF4-FFF2-40B4-BE49-F238E27FC236}">
              <a16:creationId xmlns:a16="http://schemas.microsoft.com/office/drawing/2014/main" id="{D42ABDD0-6D0E-4054-A1C6-F17FB700714C}"/>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8" name="テキスト ボックス 157">
          <a:extLst>
            <a:ext uri="{FF2B5EF4-FFF2-40B4-BE49-F238E27FC236}">
              <a16:creationId xmlns:a16="http://schemas.microsoft.com/office/drawing/2014/main" id="{7DA33E49-D149-4AC1-965C-8496CD708569}"/>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a:extLst>
            <a:ext uri="{FF2B5EF4-FFF2-40B4-BE49-F238E27FC236}">
              <a16:creationId xmlns:a16="http://schemas.microsoft.com/office/drawing/2014/main" id="{5C4223DC-1019-4835-A9AE-0ADA590045F9}"/>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a:extLst>
            <a:ext uri="{FF2B5EF4-FFF2-40B4-BE49-F238E27FC236}">
              <a16:creationId xmlns:a16="http://schemas.microsoft.com/office/drawing/2014/main" id="{E9191463-7C36-422E-944F-8A90AC6E260E}"/>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a:extLst>
            <a:ext uri="{FF2B5EF4-FFF2-40B4-BE49-F238E27FC236}">
              <a16:creationId xmlns:a16="http://schemas.microsoft.com/office/drawing/2014/main" id="{F774FAAD-E016-4891-8C41-6529236D0E87}"/>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a:extLst>
            <a:ext uri="{FF2B5EF4-FFF2-40B4-BE49-F238E27FC236}">
              <a16:creationId xmlns:a16="http://schemas.microsoft.com/office/drawing/2014/main" id="{C65578AC-1210-4AD9-A2B4-8C84B3B6900F}"/>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a:extLst>
            <a:ext uri="{FF2B5EF4-FFF2-40B4-BE49-F238E27FC236}">
              <a16:creationId xmlns:a16="http://schemas.microsoft.com/office/drawing/2014/main" id="{9FBF2C4B-E9FE-4C0E-9C62-10930636278A}"/>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a:extLst>
            <a:ext uri="{FF2B5EF4-FFF2-40B4-BE49-F238E27FC236}">
              <a16:creationId xmlns:a16="http://schemas.microsoft.com/office/drawing/2014/main" id="{10CEB7F9-8AAE-4227-9819-6D3DC4FE7491}"/>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a:extLst>
            <a:ext uri="{FF2B5EF4-FFF2-40B4-BE49-F238E27FC236}">
              <a16:creationId xmlns:a16="http://schemas.microsoft.com/office/drawing/2014/main" id="{35D92DB2-7BAE-4D6C-B3A2-846F5F8A2289}"/>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a:extLst>
            <a:ext uri="{FF2B5EF4-FFF2-40B4-BE49-F238E27FC236}">
              <a16:creationId xmlns:a16="http://schemas.microsoft.com/office/drawing/2014/main" id="{9D35C424-20A4-4623-B05C-92E03E841CAE}"/>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a:extLst>
            <a:ext uri="{FF2B5EF4-FFF2-40B4-BE49-F238E27FC236}">
              <a16:creationId xmlns:a16="http://schemas.microsoft.com/office/drawing/2014/main" id="{6C3C2A5B-69C0-414E-9B21-06EDE2F55615}"/>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8" name="テキスト ボックス 167">
          <a:extLst>
            <a:ext uri="{FF2B5EF4-FFF2-40B4-BE49-F238E27FC236}">
              <a16:creationId xmlns:a16="http://schemas.microsoft.com/office/drawing/2014/main" id="{D7D861B1-6120-4161-A12C-6C64233B1746}"/>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id="{B440B73D-6FB7-403E-97CF-637F9A27BD3A}"/>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a:extLst>
            <a:ext uri="{FF2B5EF4-FFF2-40B4-BE49-F238E27FC236}">
              <a16:creationId xmlns:a16="http://schemas.microsoft.com/office/drawing/2014/main" id="{EC02AB5D-111C-4D46-8655-BA868DE9E0C6}"/>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122465</xdr:rowOff>
    </xdr:from>
    <xdr:to>
      <xdr:col>24</xdr:col>
      <xdr:colOff>62865</xdr:colOff>
      <xdr:row>63</xdr:row>
      <xdr:rowOff>96338</xdr:rowOff>
    </xdr:to>
    <xdr:cxnSp macro="">
      <xdr:nvCxnSpPr>
        <xdr:cNvPr id="171" name="直線コネクタ 170">
          <a:extLst>
            <a:ext uri="{FF2B5EF4-FFF2-40B4-BE49-F238E27FC236}">
              <a16:creationId xmlns:a16="http://schemas.microsoft.com/office/drawing/2014/main" id="{34FAD11A-C71B-4969-9D52-45E1FE5CD014}"/>
            </a:ext>
          </a:extLst>
        </xdr:cNvPr>
        <xdr:cNvCxnSpPr/>
      </xdr:nvCxnSpPr>
      <xdr:spPr>
        <a:xfrm flipV="1">
          <a:off x="4634865" y="9552215"/>
          <a:ext cx="0" cy="13454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100165</xdr:rowOff>
    </xdr:from>
    <xdr:ext cx="405111" cy="259045"/>
    <xdr:sp macro="" textlink="">
      <xdr:nvSpPr>
        <xdr:cNvPr id="172" name="【橋りょう・トンネル】&#10;有形固定資産減価償却率最小値テキスト">
          <a:extLst>
            <a:ext uri="{FF2B5EF4-FFF2-40B4-BE49-F238E27FC236}">
              <a16:creationId xmlns:a16="http://schemas.microsoft.com/office/drawing/2014/main" id="{523EAD01-4577-4CCC-BA31-0833B9254706}"/>
            </a:ext>
          </a:extLst>
        </xdr:cNvPr>
        <xdr:cNvSpPr txBox="1"/>
      </xdr:nvSpPr>
      <xdr:spPr>
        <a:xfrm>
          <a:off x="4673600" y="109015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96338</xdr:rowOff>
    </xdr:from>
    <xdr:to>
      <xdr:col>24</xdr:col>
      <xdr:colOff>152400</xdr:colOff>
      <xdr:row>63</xdr:row>
      <xdr:rowOff>96338</xdr:rowOff>
    </xdr:to>
    <xdr:cxnSp macro="">
      <xdr:nvCxnSpPr>
        <xdr:cNvPr id="173" name="直線コネクタ 172">
          <a:extLst>
            <a:ext uri="{FF2B5EF4-FFF2-40B4-BE49-F238E27FC236}">
              <a16:creationId xmlns:a16="http://schemas.microsoft.com/office/drawing/2014/main" id="{848870D6-7759-4F40-A839-EBA0A717F24A}"/>
            </a:ext>
          </a:extLst>
        </xdr:cNvPr>
        <xdr:cNvCxnSpPr/>
      </xdr:nvCxnSpPr>
      <xdr:spPr>
        <a:xfrm>
          <a:off x="4546600" y="10897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69142</xdr:rowOff>
    </xdr:from>
    <xdr:ext cx="340478" cy="259045"/>
    <xdr:sp macro="" textlink="">
      <xdr:nvSpPr>
        <xdr:cNvPr id="174" name="【橋りょう・トンネル】&#10;有形固定資産減価償却率最大値テキスト">
          <a:extLst>
            <a:ext uri="{FF2B5EF4-FFF2-40B4-BE49-F238E27FC236}">
              <a16:creationId xmlns:a16="http://schemas.microsoft.com/office/drawing/2014/main" id="{9329E175-9433-44DD-AFDE-0440FCB97370}"/>
            </a:ext>
          </a:extLst>
        </xdr:cNvPr>
        <xdr:cNvSpPr txBox="1"/>
      </xdr:nvSpPr>
      <xdr:spPr>
        <a:xfrm>
          <a:off x="4673600" y="932744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122465</xdr:rowOff>
    </xdr:from>
    <xdr:to>
      <xdr:col>24</xdr:col>
      <xdr:colOff>152400</xdr:colOff>
      <xdr:row>55</xdr:row>
      <xdr:rowOff>122465</xdr:rowOff>
    </xdr:to>
    <xdr:cxnSp macro="">
      <xdr:nvCxnSpPr>
        <xdr:cNvPr id="175" name="直線コネクタ 174">
          <a:extLst>
            <a:ext uri="{FF2B5EF4-FFF2-40B4-BE49-F238E27FC236}">
              <a16:creationId xmlns:a16="http://schemas.microsoft.com/office/drawing/2014/main" id="{C1D479BE-A3CF-4CF0-8739-244069DB60D7}"/>
            </a:ext>
          </a:extLst>
        </xdr:cNvPr>
        <xdr:cNvCxnSpPr/>
      </xdr:nvCxnSpPr>
      <xdr:spPr>
        <a:xfrm>
          <a:off x="4546600" y="9552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16164</xdr:rowOff>
    </xdr:from>
    <xdr:ext cx="405111" cy="259045"/>
    <xdr:sp macro="" textlink="">
      <xdr:nvSpPr>
        <xdr:cNvPr id="176" name="【橋りょう・トンネル】&#10;有形固定資産減価償却率平均値テキスト">
          <a:extLst>
            <a:ext uri="{FF2B5EF4-FFF2-40B4-BE49-F238E27FC236}">
              <a16:creationId xmlns:a16="http://schemas.microsoft.com/office/drawing/2014/main" id="{8EE48B3E-A026-4E50-B22A-CC64DFD2355C}"/>
            </a:ext>
          </a:extLst>
        </xdr:cNvPr>
        <xdr:cNvSpPr txBox="1"/>
      </xdr:nvSpPr>
      <xdr:spPr>
        <a:xfrm>
          <a:off x="4673600" y="103031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164737</xdr:rowOff>
    </xdr:from>
    <xdr:to>
      <xdr:col>24</xdr:col>
      <xdr:colOff>114300</xdr:colOff>
      <xdr:row>61</xdr:row>
      <xdr:rowOff>94887</xdr:rowOff>
    </xdr:to>
    <xdr:sp macro="" textlink="">
      <xdr:nvSpPr>
        <xdr:cNvPr id="177" name="フローチャート: 判断 176">
          <a:extLst>
            <a:ext uri="{FF2B5EF4-FFF2-40B4-BE49-F238E27FC236}">
              <a16:creationId xmlns:a16="http://schemas.microsoft.com/office/drawing/2014/main" id="{1000353D-97E7-4675-91E9-2BEA11D83476}"/>
            </a:ext>
          </a:extLst>
        </xdr:cNvPr>
        <xdr:cNvSpPr/>
      </xdr:nvSpPr>
      <xdr:spPr>
        <a:xfrm>
          <a:off x="4584700" y="1045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146776</xdr:rowOff>
    </xdr:from>
    <xdr:to>
      <xdr:col>20</xdr:col>
      <xdr:colOff>38100</xdr:colOff>
      <xdr:row>61</xdr:row>
      <xdr:rowOff>76926</xdr:rowOff>
    </xdr:to>
    <xdr:sp macro="" textlink="">
      <xdr:nvSpPr>
        <xdr:cNvPr id="178" name="フローチャート: 判断 177">
          <a:extLst>
            <a:ext uri="{FF2B5EF4-FFF2-40B4-BE49-F238E27FC236}">
              <a16:creationId xmlns:a16="http://schemas.microsoft.com/office/drawing/2014/main" id="{80632F2D-05EF-4B0B-8CAE-D3C4492A8B00}"/>
            </a:ext>
          </a:extLst>
        </xdr:cNvPr>
        <xdr:cNvSpPr/>
      </xdr:nvSpPr>
      <xdr:spPr>
        <a:xfrm>
          <a:off x="3746500" y="1043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81462</xdr:rowOff>
    </xdr:from>
    <xdr:to>
      <xdr:col>15</xdr:col>
      <xdr:colOff>101600</xdr:colOff>
      <xdr:row>61</xdr:row>
      <xdr:rowOff>11612</xdr:rowOff>
    </xdr:to>
    <xdr:sp macro="" textlink="">
      <xdr:nvSpPr>
        <xdr:cNvPr id="179" name="フローチャート: 判断 178">
          <a:extLst>
            <a:ext uri="{FF2B5EF4-FFF2-40B4-BE49-F238E27FC236}">
              <a16:creationId xmlns:a16="http://schemas.microsoft.com/office/drawing/2014/main" id="{A482C579-22CE-4336-98D9-59E36EEBFC8E}"/>
            </a:ext>
          </a:extLst>
        </xdr:cNvPr>
        <xdr:cNvSpPr/>
      </xdr:nvSpPr>
      <xdr:spPr>
        <a:xfrm>
          <a:off x="2857500" y="1036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109220</xdr:rowOff>
    </xdr:from>
    <xdr:to>
      <xdr:col>10</xdr:col>
      <xdr:colOff>165100</xdr:colOff>
      <xdr:row>61</xdr:row>
      <xdr:rowOff>39370</xdr:rowOff>
    </xdr:to>
    <xdr:sp macro="" textlink="">
      <xdr:nvSpPr>
        <xdr:cNvPr id="180" name="フローチャート: 判断 179">
          <a:extLst>
            <a:ext uri="{FF2B5EF4-FFF2-40B4-BE49-F238E27FC236}">
              <a16:creationId xmlns:a16="http://schemas.microsoft.com/office/drawing/2014/main" id="{99650E29-F922-450A-900C-FC4A5E1DD841}"/>
            </a:ext>
          </a:extLst>
        </xdr:cNvPr>
        <xdr:cNvSpPr/>
      </xdr:nvSpPr>
      <xdr:spPr>
        <a:xfrm>
          <a:off x="1968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164737</xdr:rowOff>
    </xdr:from>
    <xdr:to>
      <xdr:col>6</xdr:col>
      <xdr:colOff>38100</xdr:colOff>
      <xdr:row>60</xdr:row>
      <xdr:rowOff>94887</xdr:rowOff>
    </xdr:to>
    <xdr:sp macro="" textlink="">
      <xdr:nvSpPr>
        <xdr:cNvPr id="181" name="フローチャート: 判断 180">
          <a:extLst>
            <a:ext uri="{FF2B5EF4-FFF2-40B4-BE49-F238E27FC236}">
              <a16:creationId xmlns:a16="http://schemas.microsoft.com/office/drawing/2014/main" id="{A7A1E31A-487E-41B8-A10C-7A57B953AA9E}"/>
            </a:ext>
          </a:extLst>
        </xdr:cNvPr>
        <xdr:cNvSpPr/>
      </xdr:nvSpPr>
      <xdr:spPr>
        <a:xfrm>
          <a:off x="1079500" y="1028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F0D3D4C9-006B-44A4-AA1B-0171BA8FCB19}"/>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0B52DF2-E051-4641-9442-99FEB65F8DB1}"/>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FA72E3ED-FF94-40FA-BBB2-7BD887253586}"/>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E7688910-C2E6-4BF5-8DFE-DB69A6A6843F}"/>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D9DADDCF-077B-4807-830B-7F542CE9BE4E}"/>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159838</xdr:rowOff>
    </xdr:from>
    <xdr:to>
      <xdr:col>24</xdr:col>
      <xdr:colOff>114300</xdr:colOff>
      <xdr:row>62</xdr:row>
      <xdr:rowOff>89988</xdr:rowOff>
    </xdr:to>
    <xdr:sp macro="" textlink="">
      <xdr:nvSpPr>
        <xdr:cNvPr id="187" name="楕円 186">
          <a:extLst>
            <a:ext uri="{FF2B5EF4-FFF2-40B4-BE49-F238E27FC236}">
              <a16:creationId xmlns:a16="http://schemas.microsoft.com/office/drawing/2014/main" id="{E6D46104-75AA-4FB9-8D47-60DBF8F5E59E}"/>
            </a:ext>
          </a:extLst>
        </xdr:cNvPr>
        <xdr:cNvSpPr/>
      </xdr:nvSpPr>
      <xdr:spPr>
        <a:xfrm>
          <a:off x="4584700" y="10618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138265</xdr:rowOff>
    </xdr:from>
    <xdr:ext cx="405111" cy="259045"/>
    <xdr:sp macro="" textlink="">
      <xdr:nvSpPr>
        <xdr:cNvPr id="188" name="【橋りょう・トンネル】&#10;有形固定資産減価償却率該当値テキスト">
          <a:extLst>
            <a:ext uri="{FF2B5EF4-FFF2-40B4-BE49-F238E27FC236}">
              <a16:creationId xmlns:a16="http://schemas.microsoft.com/office/drawing/2014/main" id="{E21597ED-1ACD-448C-8B92-2471662B02D9}"/>
            </a:ext>
          </a:extLst>
        </xdr:cNvPr>
        <xdr:cNvSpPr txBox="1"/>
      </xdr:nvSpPr>
      <xdr:spPr>
        <a:xfrm>
          <a:off x="4673600" y="10596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135346</xdr:rowOff>
    </xdr:from>
    <xdr:to>
      <xdr:col>20</xdr:col>
      <xdr:colOff>38100</xdr:colOff>
      <xdr:row>62</xdr:row>
      <xdr:rowOff>65496</xdr:rowOff>
    </xdr:to>
    <xdr:sp macro="" textlink="">
      <xdr:nvSpPr>
        <xdr:cNvPr id="189" name="楕円 188">
          <a:extLst>
            <a:ext uri="{FF2B5EF4-FFF2-40B4-BE49-F238E27FC236}">
              <a16:creationId xmlns:a16="http://schemas.microsoft.com/office/drawing/2014/main" id="{52DF0630-2FD4-4157-BE49-A63599C534FF}"/>
            </a:ext>
          </a:extLst>
        </xdr:cNvPr>
        <xdr:cNvSpPr/>
      </xdr:nvSpPr>
      <xdr:spPr>
        <a:xfrm>
          <a:off x="3746500" y="10593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14696</xdr:rowOff>
    </xdr:from>
    <xdr:to>
      <xdr:col>24</xdr:col>
      <xdr:colOff>63500</xdr:colOff>
      <xdr:row>62</xdr:row>
      <xdr:rowOff>39188</xdr:rowOff>
    </xdr:to>
    <xdr:cxnSp macro="">
      <xdr:nvCxnSpPr>
        <xdr:cNvPr id="190" name="直線コネクタ 189">
          <a:extLst>
            <a:ext uri="{FF2B5EF4-FFF2-40B4-BE49-F238E27FC236}">
              <a16:creationId xmlns:a16="http://schemas.microsoft.com/office/drawing/2014/main" id="{A909AF4D-AD84-43AD-8793-1BC9148A2DFC}"/>
            </a:ext>
          </a:extLst>
        </xdr:cNvPr>
        <xdr:cNvCxnSpPr/>
      </xdr:nvCxnSpPr>
      <xdr:spPr>
        <a:xfrm>
          <a:off x="3797300" y="10644596"/>
          <a:ext cx="838200" cy="24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96157</xdr:rowOff>
    </xdr:from>
    <xdr:to>
      <xdr:col>15</xdr:col>
      <xdr:colOff>101600</xdr:colOff>
      <xdr:row>62</xdr:row>
      <xdr:rowOff>26307</xdr:rowOff>
    </xdr:to>
    <xdr:sp macro="" textlink="">
      <xdr:nvSpPr>
        <xdr:cNvPr id="191" name="楕円 190">
          <a:extLst>
            <a:ext uri="{FF2B5EF4-FFF2-40B4-BE49-F238E27FC236}">
              <a16:creationId xmlns:a16="http://schemas.microsoft.com/office/drawing/2014/main" id="{1BAE1ACE-FFC1-4585-87B5-C9D7739C43F2}"/>
            </a:ext>
          </a:extLst>
        </xdr:cNvPr>
        <xdr:cNvSpPr/>
      </xdr:nvSpPr>
      <xdr:spPr>
        <a:xfrm>
          <a:off x="2857500" y="1055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146957</xdr:rowOff>
    </xdr:from>
    <xdr:to>
      <xdr:col>19</xdr:col>
      <xdr:colOff>177800</xdr:colOff>
      <xdr:row>62</xdr:row>
      <xdr:rowOff>14696</xdr:rowOff>
    </xdr:to>
    <xdr:cxnSp macro="">
      <xdr:nvCxnSpPr>
        <xdr:cNvPr id="192" name="直線コネクタ 191">
          <a:extLst>
            <a:ext uri="{FF2B5EF4-FFF2-40B4-BE49-F238E27FC236}">
              <a16:creationId xmlns:a16="http://schemas.microsoft.com/office/drawing/2014/main" id="{D3319CA3-D8F9-408D-8016-A680E34E75CD}"/>
            </a:ext>
          </a:extLst>
        </xdr:cNvPr>
        <xdr:cNvCxnSpPr/>
      </xdr:nvCxnSpPr>
      <xdr:spPr>
        <a:xfrm>
          <a:off x="2908300" y="10605407"/>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78196</xdr:rowOff>
    </xdr:from>
    <xdr:to>
      <xdr:col>10</xdr:col>
      <xdr:colOff>165100</xdr:colOff>
      <xdr:row>62</xdr:row>
      <xdr:rowOff>8346</xdr:rowOff>
    </xdr:to>
    <xdr:sp macro="" textlink="">
      <xdr:nvSpPr>
        <xdr:cNvPr id="193" name="楕円 192">
          <a:extLst>
            <a:ext uri="{FF2B5EF4-FFF2-40B4-BE49-F238E27FC236}">
              <a16:creationId xmlns:a16="http://schemas.microsoft.com/office/drawing/2014/main" id="{C9FE7857-4B2A-496C-92C5-F32D2DC9BD6F}"/>
            </a:ext>
          </a:extLst>
        </xdr:cNvPr>
        <xdr:cNvSpPr/>
      </xdr:nvSpPr>
      <xdr:spPr>
        <a:xfrm>
          <a:off x="1968500" y="10536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128996</xdr:rowOff>
    </xdr:from>
    <xdr:to>
      <xdr:col>15</xdr:col>
      <xdr:colOff>50800</xdr:colOff>
      <xdr:row>61</xdr:row>
      <xdr:rowOff>146957</xdr:rowOff>
    </xdr:to>
    <xdr:cxnSp macro="">
      <xdr:nvCxnSpPr>
        <xdr:cNvPr id="194" name="直線コネクタ 193">
          <a:extLst>
            <a:ext uri="{FF2B5EF4-FFF2-40B4-BE49-F238E27FC236}">
              <a16:creationId xmlns:a16="http://schemas.microsoft.com/office/drawing/2014/main" id="{D793D985-10EC-4D1E-90C5-89CA318F219A}"/>
            </a:ext>
          </a:extLst>
        </xdr:cNvPr>
        <xdr:cNvCxnSpPr/>
      </xdr:nvCxnSpPr>
      <xdr:spPr>
        <a:xfrm>
          <a:off x="2019300" y="10587446"/>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115751</xdr:rowOff>
    </xdr:from>
    <xdr:to>
      <xdr:col>6</xdr:col>
      <xdr:colOff>38100</xdr:colOff>
      <xdr:row>62</xdr:row>
      <xdr:rowOff>45901</xdr:rowOff>
    </xdr:to>
    <xdr:sp macro="" textlink="">
      <xdr:nvSpPr>
        <xdr:cNvPr id="195" name="楕円 194">
          <a:extLst>
            <a:ext uri="{FF2B5EF4-FFF2-40B4-BE49-F238E27FC236}">
              <a16:creationId xmlns:a16="http://schemas.microsoft.com/office/drawing/2014/main" id="{7981DB2C-8C56-4AF9-A99C-F9AE06AF3265}"/>
            </a:ext>
          </a:extLst>
        </xdr:cNvPr>
        <xdr:cNvSpPr/>
      </xdr:nvSpPr>
      <xdr:spPr>
        <a:xfrm>
          <a:off x="1079500" y="10574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128996</xdr:rowOff>
    </xdr:from>
    <xdr:to>
      <xdr:col>10</xdr:col>
      <xdr:colOff>114300</xdr:colOff>
      <xdr:row>61</xdr:row>
      <xdr:rowOff>166551</xdr:rowOff>
    </xdr:to>
    <xdr:cxnSp macro="">
      <xdr:nvCxnSpPr>
        <xdr:cNvPr id="196" name="直線コネクタ 195">
          <a:extLst>
            <a:ext uri="{FF2B5EF4-FFF2-40B4-BE49-F238E27FC236}">
              <a16:creationId xmlns:a16="http://schemas.microsoft.com/office/drawing/2014/main" id="{9978103C-10E9-4CE5-8435-D088B639328E}"/>
            </a:ext>
          </a:extLst>
        </xdr:cNvPr>
        <xdr:cNvCxnSpPr/>
      </xdr:nvCxnSpPr>
      <xdr:spPr>
        <a:xfrm flipV="1">
          <a:off x="1130300" y="10587446"/>
          <a:ext cx="8890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93453</xdr:rowOff>
    </xdr:from>
    <xdr:ext cx="405111" cy="259045"/>
    <xdr:sp macro="" textlink="">
      <xdr:nvSpPr>
        <xdr:cNvPr id="197" name="n_1aveValue【橋りょう・トンネル】&#10;有形固定資産減価償却率">
          <a:extLst>
            <a:ext uri="{FF2B5EF4-FFF2-40B4-BE49-F238E27FC236}">
              <a16:creationId xmlns:a16="http://schemas.microsoft.com/office/drawing/2014/main" id="{F00EBCE3-AC94-4ABE-BC50-D06E784F9825}"/>
            </a:ext>
          </a:extLst>
        </xdr:cNvPr>
        <xdr:cNvSpPr txBox="1"/>
      </xdr:nvSpPr>
      <xdr:spPr>
        <a:xfrm>
          <a:off x="3582044" y="102090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28139</xdr:rowOff>
    </xdr:from>
    <xdr:ext cx="405111" cy="259045"/>
    <xdr:sp macro="" textlink="">
      <xdr:nvSpPr>
        <xdr:cNvPr id="198" name="n_2aveValue【橋りょう・トンネル】&#10;有形固定資産減価償却率">
          <a:extLst>
            <a:ext uri="{FF2B5EF4-FFF2-40B4-BE49-F238E27FC236}">
              <a16:creationId xmlns:a16="http://schemas.microsoft.com/office/drawing/2014/main" id="{63433963-B194-4821-83F6-2B5D72476808}"/>
            </a:ext>
          </a:extLst>
        </xdr:cNvPr>
        <xdr:cNvSpPr txBox="1"/>
      </xdr:nvSpPr>
      <xdr:spPr>
        <a:xfrm>
          <a:off x="2705744" y="10143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55897</xdr:rowOff>
    </xdr:from>
    <xdr:ext cx="405111" cy="259045"/>
    <xdr:sp macro="" textlink="">
      <xdr:nvSpPr>
        <xdr:cNvPr id="199" name="n_3aveValue【橋りょう・トンネル】&#10;有形固定資産減価償却率">
          <a:extLst>
            <a:ext uri="{FF2B5EF4-FFF2-40B4-BE49-F238E27FC236}">
              <a16:creationId xmlns:a16="http://schemas.microsoft.com/office/drawing/2014/main" id="{50DCF4A5-CA64-4E24-82F0-D0ADCAB082EE}"/>
            </a:ext>
          </a:extLst>
        </xdr:cNvPr>
        <xdr:cNvSpPr txBox="1"/>
      </xdr:nvSpPr>
      <xdr:spPr>
        <a:xfrm>
          <a:off x="1816744" y="1017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111414</xdr:rowOff>
    </xdr:from>
    <xdr:ext cx="405111" cy="259045"/>
    <xdr:sp macro="" textlink="">
      <xdr:nvSpPr>
        <xdr:cNvPr id="200" name="n_4aveValue【橋りょう・トンネル】&#10;有形固定資産減価償却率">
          <a:extLst>
            <a:ext uri="{FF2B5EF4-FFF2-40B4-BE49-F238E27FC236}">
              <a16:creationId xmlns:a16="http://schemas.microsoft.com/office/drawing/2014/main" id="{A9F4EB91-E1DA-44C1-9B35-05D0729698A0}"/>
            </a:ext>
          </a:extLst>
        </xdr:cNvPr>
        <xdr:cNvSpPr txBox="1"/>
      </xdr:nvSpPr>
      <xdr:spPr>
        <a:xfrm>
          <a:off x="927744" y="1005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56623</xdr:rowOff>
    </xdr:from>
    <xdr:ext cx="405111" cy="259045"/>
    <xdr:sp macro="" textlink="">
      <xdr:nvSpPr>
        <xdr:cNvPr id="201" name="n_1mainValue【橋りょう・トンネル】&#10;有形固定資産減価償却率">
          <a:extLst>
            <a:ext uri="{FF2B5EF4-FFF2-40B4-BE49-F238E27FC236}">
              <a16:creationId xmlns:a16="http://schemas.microsoft.com/office/drawing/2014/main" id="{72FEA24D-BBE8-4427-B3AF-E2C4F4FE811C}"/>
            </a:ext>
          </a:extLst>
        </xdr:cNvPr>
        <xdr:cNvSpPr txBox="1"/>
      </xdr:nvSpPr>
      <xdr:spPr>
        <a:xfrm>
          <a:off x="3582044" y="106865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17434</xdr:rowOff>
    </xdr:from>
    <xdr:ext cx="405111" cy="259045"/>
    <xdr:sp macro="" textlink="">
      <xdr:nvSpPr>
        <xdr:cNvPr id="202" name="n_2mainValue【橋りょう・トンネル】&#10;有形固定資産減価償却率">
          <a:extLst>
            <a:ext uri="{FF2B5EF4-FFF2-40B4-BE49-F238E27FC236}">
              <a16:creationId xmlns:a16="http://schemas.microsoft.com/office/drawing/2014/main" id="{688664F6-4FE2-4132-87A7-3BE87CFB6AAA}"/>
            </a:ext>
          </a:extLst>
        </xdr:cNvPr>
        <xdr:cNvSpPr txBox="1"/>
      </xdr:nvSpPr>
      <xdr:spPr>
        <a:xfrm>
          <a:off x="2705744" y="106473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170923</xdr:rowOff>
    </xdr:from>
    <xdr:ext cx="405111" cy="259045"/>
    <xdr:sp macro="" textlink="">
      <xdr:nvSpPr>
        <xdr:cNvPr id="203" name="n_3mainValue【橋りょう・トンネル】&#10;有形固定資産減価償却率">
          <a:extLst>
            <a:ext uri="{FF2B5EF4-FFF2-40B4-BE49-F238E27FC236}">
              <a16:creationId xmlns:a16="http://schemas.microsoft.com/office/drawing/2014/main" id="{77469EBE-4051-4002-A310-2E197338E6C0}"/>
            </a:ext>
          </a:extLst>
        </xdr:cNvPr>
        <xdr:cNvSpPr txBox="1"/>
      </xdr:nvSpPr>
      <xdr:spPr>
        <a:xfrm>
          <a:off x="1816744" y="106293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37028</xdr:rowOff>
    </xdr:from>
    <xdr:ext cx="405111" cy="259045"/>
    <xdr:sp macro="" textlink="">
      <xdr:nvSpPr>
        <xdr:cNvPr id="204" name="n_4mainValue【橋りょう・トンネル】&#10;有形固定資産減価償却率">
          <a:extLst>
            <a:ext uri="{FF2B5EF4-FFF2-40B4-BE49-F238E27FC236}">
              <a16:creationId xmlns:a16="http://schemas.microsoft.com/office/drawing/2014/main" id="{9431E5CC-564F-4A8C-A21A-4B3EDEBBD98C}"/>
            </a:ext>
          </a:extLst>
        </xdr:cNvPr>
        <xdr:cNvSpPr txBox="1"/>
      </xdr:nvSpPr>
      <xdr:spPr>
        <a:xfrm>
          <a:off x="927744" y="106669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57484F26-D11D-4B16-B36A-1F8E43603E0A}"/>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35FC9988-6E38-4A41-937D-655E3711289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51DB3C61-DA6D-4A64-8C15-A09D824E7F28}"/>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50CDEF2B-35FC-447D-A85C-0DA94B40BE38}"/>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E2603CE9-8A08-40FF-B606-0C9EEA9003CD}"/>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F86240FB-4F7E-4265-B608-9D25158578A9}"/>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C1BB79A7-BDFC-44B6-9B24-8388C28FBD8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DE369C0D-552B-4426-88CC-ABCEE5290921}"/>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436A52C6-B765-4C56-99BC-E417ACFEE45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3D77EBDF-A604-4287-BA74-8BFAE8648CCF}"/>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a:extLst>
            <a:ext uri="{FF2B5EF4-FFF2-40B4-BE49-F238E27FC236}">
              <a16:creationId xmlns:a16="http://schemas.microsoft.com/office/drawing/2014/main" id="{EEE7E5B1-0707-48A6-ADF7-F402BE2AB7C3}"/>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6" name="テキスト ボックス 215">
          <a:extLst>
            <a:ext uri="{FF2B5EF4-FFF2-40B4-BE49-F238E27FC236}">
              <a16:creationId xmlns:a16="http://schemas.microsoft.com/office/drawing/2014/main" id="{EFAC051E-9236-48E1-8BB7-C54DAF0648D1}"/>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a:extLst>
            <a:ext uri="{FF2B5EF4-FFF2-40B4-BE49-F238E27FC236}">
              <a16:creationId xmlns:a16="http://schemas.microsoft.com/office/drawing/2014/main" id="{ACD6A983-A12B-41D3-B6E7-8CF9AA012E9F}"/>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18" name="テキスト ボックス 217">
          <a:extLst>
            <a:ext uri="{FF2B5EF4-FFF2-40B4-BE49-F238E27FC236}">
              <a16:creationId xmlns:a16="http://schemas.microsoft.com/office/drawing/2014/main" id="{399AA7DC-EE3D-4B43-9CFB-852CCD5B9250}"/>
            </a:ext>
          </a:extLst>
        </xdr:cNvPr>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a:extLst>
            <a:ext uri="{FF2B5EF4-FFF2-40B4-BE49-F238E27FC236}">
              <a16:creationId xmlns:a16="http://schemas.microsoft.com/office/drawing/2014/main" id="{22D39719-A1E9-4C1B-A0F5-0ACEF7C851D7}"/>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0" name="テキスト ボックス 219">
          <a:extLst>
            <a:ext uri="{FF2B5EF4-FFF2-40B4-BE49-F238E27FC236}">
              <a16:creationId xmlns:a16="http://schemas.microsoft.com/office/drawing/2014/main" id="{480EEF19-0AAF-414D-B3FB-701007CFC137}"/>
            </a:ext>
          </a:extLst>
        </xdr:cNvPr>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a:extLst>
            <a:ext uri="{FF2B5EF4-FFF2-40B4-BE49-F238E27FC236}">
              <a16:creationId xmlns:a16="http://schemas.microsoft.com/office/drawing/2014/main" id="{4B2DA6E0-CEE3-4662-AEEF-6870538AECF8}"/>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2" name="テキスト ボックス 221">
          <a:extLst>
            <a:ext uri="{FF2B5EF4-FFF2-40B4-BE49-F238E27FC236}">
              <a16:creationId xmlns:a16="http://schemas.microsoft.com/office/drawing/2014/main" id="{6826D930-B1E7-439C-964F-B8E26E3710B5}"/>
            </a:ext>
          </a:extLst>
        </xdr:cNvPr>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a:extLst>
            <a:ext uri="{FF2B5EF4-FFF2-40B4-BE49-F238E27FC236}">
              <a16:creationId xmlns:a16="http://schemas.microsoft.com/office/drawing/2014/main" id="{B5307DDD-3A82-48A6-8FB3-95E60DFF4642}"/>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54</xdr:row>
      <xdr:rowOff>124477</xdr:rowOff>
    </xdr:from>
    <xdr:ext cx="749692" cy="259045"/>
    <xdr:sp macro="" textlink="">
      <xdr:nvSpPr>
        <xdr:cNvPr id="224" name="テキスト ボックス 223">
          <a:extLst>
            <a:ext uri="{FF2B5EF4-FFF2-40B4-BE49-F238E27FC236}">
              <a16:creationId xmlns:a16="http://schemas.microsoft.com/office/drawing/2014/main" id="{D90771CE-98D2-4A48-A0B7-20724DBE8C3D}"/>
            </a:ext>
          </a:extLst>
        </xdr:cNvPr>
        <xdr:cNvSpPr txBox="1"/>
      </xdr:nvSpPr>
      <xdr:spPr>
        <a:xfrm>
          <a:off x="5854308" y="9382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a:extLst>
            <a:ext uri="{FF2B5EF4-FFF2-40B4-BE49-F238E27FC236}">
              <a16:creationId xmlns:a16="http://schemas.microsoft.com/office/drawing/2014/main" id="{418748E6-7CA6-4626-A0F8-C0619EB8C58E}"/>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226" name="テキスト ボックス 225">
          <a:extLst>
            <a:ext uri="{FF2B5EF4-FFF2-40B4-BE49-F238E27FC236}">
              <a16:creationId xmlns:a16="http://schemas.microsoft.com/office/drawing/2014/main" id="{70408513-A321-4F21-A170-EA8650A4089E}"/>
            </a:ext>
          </a:extLst>
        </xdr:cNvPr>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a:extLst>
            <a:ext uri="{FF2B5EF4-FFF2-40B4-BE49-F238E27FC236}">
              <a16:creationId xmlns:a16="http://schemas.microsoft.com/office/drawing/2014/main" id="{F954D958-E832-4A5D-B8FE-80B25462133A}"/>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76758</xdr:rowOff>
    </xdr:from>
    <xdr:to>
      <xdr:col>54</xdr:col>
      <xdr:colOff>189865</xdr:colOff>
      <xdr:row>64</xdr:row>
      <xdr:rowOff>75160</xdr:rowOff>
    </xdr:to>
    <xdr:cxnSp macro="">
      <xdr:nvCxnSpPr>
        <xdr:cNvPr id="228" name="直線コネクタ 227">
          <a:extLst>
            <a:ext uri="{FF2B5EF4-FFF2-40B4-BE49-F238E27FC236}">
              <a16:creationId xmlns:a16="http://schemas.microsoft.com/office/drawing/2014/main" id="{0131D936-2237-4DE1-8818-374AEEBCB580}"/>
            </a:ext>
          </a:extLst>
        </xdr:cNvPr>
        <xdr:cNvCxnSpPr/>
      </xdr:nvCxnSpPr>
      <xdr:spPr>
        <a:xfrm flipV="1">
          <a:off x="10476865" y="9677958"/>
          <a:ext cx="0" cy="1370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78987</xdr:rowOff>
    </xdr:from>
    <xdr:ext cx="469744" cy="259045"/>
    <xdr:sp macro="" textlink="">
      <xdr:nvSpPr>
        <xdr:cNvPr id="229" name="【橋りょう・トンネル】&#10;一人当たり有形固定資産（償却資産）額最小値テキスト">
          <a:extLst>
            <a:ext uri="{FF2B5EF4-FFF2-40B4-BE49-F238E27FC236}">
              <a16:creationId xmlns:a16="http://schemas.microsoft.com/office/drawing/2014/main" id="{CE12AEBE-1F00-4E95-A22B-FF466F0345C5}"/>
            </a:ext>
          </a:extLst>
        </xdr:cNvPr>
        <xdr:cNvSpPr txBox="1"/>
      </xdr:nvSpPr>
      <xdr:spPr>
        <a:xfrm>
          <a:off x="10515600" y="11051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75160</xdr:rowOff>
    </xdr:from>
    <xdr:to>
      <xdr:col>55</xdr:col>
      <xdr:colOff>88900</xdr:colOff>
      <xdr:row>64</xdr:row>
      <xdr:rowOff>75160</xdr:rowOff>
    </xdr:to>
    <xdr:cxnSp macro="">
      <xdr:nvCxnSpPr>
        <xdr:cNvPr id="230" name="直線コネクタ 229">
          <a:extLst>
            <a:ext uri="{FF2B5EF4-FFF2-40B4-BE49-F238E27FC236}">
              <a16:creationId xmlns:a16="http://schemas.microsoft.com/office/drawing/2014/main" id="{8467F026-A7D4-4862-A0A3-F24513D3AFFB}"/>
            </a:ext>
          </a:extLst>
        </xdr:cNvPr>
        <xdr:cNvCxnSpPr/>
      </xdr:nvCxnSpPr>
      <xdr:spPr>
        <a:xfrm>
          <a:off x="10388600" y="11047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23435</xdr:rowOff>
    </xdr:from>
    <xdr:ext cx="754822" cy="259045"/>
    <xdr:sp macro="" textlink="">
      <xdr:nvSpPr>
        <xdr:cNvPr id="231" name="【橋りょう・トンネル】&#10;一人当たり有形固定資産（償却資産）額最大値テキスト">
          <a:extLst>
            <a:ext uri="{FF2B5EF4-FFF2-40B4-BE49-F238E27FC236}">
              <a16:creationId xmlns:a16="http://schemas.microsoft.com/office/drawing/2014/main" id="{D02EA385-E77F-4809-B7E9-E620BDC2617C}"/>
            </a:ext>
          </a:extLst>
        </xdr:cNvPr>
        <xdr:cNvSpPr txBox="1"/>
      </xdr:nvSpPr>
      <xdr:spPr>
        <a:xfrm>
          <a:off x="10515600" y="9453185"/>
          <a:ext cx="7548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10,795,604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76758</xdr:rowOff>
    </xdr:from>
    <xdr:to>
      <xdr:col>55</xdr:col>
      <xdr:colOff>88900</xdr:colOff>
      <xdr:row>56</xdr:row>
      <xdr:rowOff>76758</xdr:rowOff>
    </xdr:to>
    <xdr:cxnSp macro="">
      <xdr:nvCxnSpPr>
        <xdr:cNvPr id="232" name="直線コネクタ 231">
          <a:extLst>
            <a:ext uri="{FF2B5EF4-FFF2-40B4-BE49-F238E27FC236}">
              <a16:creationId xmlns:a16="http://schemas.microsoft.com/office/drawing/2014/main" id="{A78A83B8-D870-4998-8EE9-F07760ED25C4}"/>
            </a:ext>
          </a:extLst>
        </xdr:cNvPr>
        <xdr:cNvCxnSpPr/>
      </xdr:nvCxnSpPr>
      <xdr:spPr>
        <a:xfrm>
          <a:off x="10388600" y="9677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6331</xdr:rowOff>
    </xdr:from>
    <xdr:ext cx="690189" cy="259045"/>
    <xdr:sp macro="" textlink="">
      <xdr:nvSpPr>
        <xdr:cNvPr id="233" name="【橋りょう・トンネル】&#10;一人当たり有形固定資産（償却資産）額平均値テキスト">
          <a:extLst>
            <a:ext uri="{FF2B5EF4-FFF2-40B4-BE49-F238E27FC236}">
              <a16:creationId xmlns:a16="http://schemas.microsoft.com/office/drawing/2014/main" id="{3FEBAAEB-401A-4972-A576-638714ADA5AF}"/>
            </a:ext>
          </a:extLst>
        </xdr:cNvPr>
        <xdr:cNvSpPr txBox="1"/>
      </xdr:nvSpPr>
      <xdr:spPr>
        <a:xfrm>
          <a:off x="10515600" y="10636231"/>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1,680,278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154904</xdr:rowOff>
    </xdr:from>
    <xdr:to>
      <xdr:col>55</xdr:col>
      <xdr:colOff>50800</xdr:colOff>
      <xdr:row>63</xdr:row>
      <xdr:rowOff>85054</xdr:rowOff>
    </xdr:to>
    <xdr:sp macro="" textlink="">
      <xdr:nvSpPr>
        <xdr:cNvPr id="234" name="フローチャート: 判断 233">
          <a:extLst>
            <a:ext uri="{FF2B5EF4-FFF2-40B4-BE49-F238E27FC236}">
              <a16:creationId xmlns:a16="http://schemas.microsoft.com/office/drawing/2014/main" id="{F6D08225-D154-49AA-B444-1A4E505A37BD}"/>
            </a:ext>
          </a:extLst>
        </xdr:cNvPr>
        <xdr:cNvSpPr/>
      </xdr:nvSpPr>
      <xdr:spPr>
        <a:xfrm>
          <a:off x="10426700" y="10784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154923</xdr:rowOff>
    </xdr:from>
    <xdr:to>
      <xdr:col>50</xdr:col>
      <xdr:colOff>165100</xdr:colOff>
      <xdr:row>63</xdr:row>
      <xdr:rowOff>85073</xdr:rowOff>
    </xdr:to>
    <xdr:sp macro="" textlink="">
      <xdr:nvSpPr>
        <xdr:cNvPr id="235" name="フローチャート: 判断 234">
          <a:extLst>
            <a:ext uri="{FF2B5EF4-FFF2-40B4-BE49-F238E27FC236}">
              <a16:creationId xmlns:a16="http://schemas.microsoft.com/office/drawing/2014/main" id="{3DBA9261-44C3-41A1-BFE0-AF4969CE90C1}"/>
            </a:ext>
          </a:extLst>
        </xdr:cNvPr>
        <xdr:cNvSpPr/>
      </xdr:nvSpPr>
      <xdr:spPr>
        <a:xfrm>
          <a:off x="9588500" y="1078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46446</xdr:rowOff>
    </xdr:from>
    <xdr:to>
      <xdr:col>46</xdr:col>
      <xdr:colOff>38100</xdr:colOff>
      <xdr:row>63</xdr:row>
      <xdr:rowOff>148046</xdr:rowOff>
    </xdr:to>
    <xdr:sp macro="" textlink="">
      <xdr:nvSpPr>
        <xdr:cNvPr id="236" name="フローチャート: 判断 235">
          <a:extLst>
            <a:ext uri="{FF2B5EF4-FFF2-40B4-BE49-F238E27FC236}">
              <a16:creationId xmlns:a16="http://schemas.microsoft.com/office/drawing/2014/main" id="{033EBF2E-ACE4-46CB-BD64-887C45C0F293}"/>
            </a:ext>
          </a:extLst>
        </xdr:cNvPr>
        <xdr:cNvSpPr/>
      </xdr:nvSpPr>
      <xdr:spPr>
        <a:xfrm>
          <a:off x="8699500" y="10847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161131</xdr:rowOff>
    </xdr:from>
    <xdr:to>
      <xdr:col>41</xdr:col>
      <xdr:colOff>101600</xdr:colOff>
      <xdr:row>63</xdr:row>
      <xdr:rowOff>91281</xdr:rowOff>
    </xdr:to>
    <xdr:sp macro="" textlink="">
      <xdr:nvSpPr>
        <xdr:cNvPr id="237" name="フローチャート: 判断 236">
          <a:extLst>
            <a:ext uri="{FF2B5EF4-FFF2-40B4-BE49-F238E27FC236}">
              <a16:creationId xmlns:a16="http://schemas.microsoft.com/office/drawing/2014/main" id="{D252AE36-CB0C-4961-ACAA-D7F8707BB8BF}"/>
            </a:ext>
          </a:extLst>
        </xdr:cNvPr>
        <xdr:cNvSpPr/>
      </xdr:nvSpPr>
      <xdr:spPr>
        <a:xfrm>
          <a:off x="7810500" y="10791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89258</xdr:rowOff>
    </xdr:from>
    <xdr:to>
      <xdr:col>36</xdr:col>
      <xdr:colOff>165100</xdr:colOff>
      <xdr:row>64</xdr:row>
      <xdr:rowOff>19408</xdr:rowOff>
    </xdr:to>
    <xdr:sp macro="" textlink="">
      <xdr:nvSpPr>
        <xdr:cNvPr id="238" name="フローチャート: 判断 237">
          <a:extLst>
            <a:ext uri="{FF2B5EF4-FFF2-40B4-BE49-F238E27FC236}">
              <a16:creationId xmlns:a16="http://schemas.microsoft.com/office/drawing/2014/main" id="{30044A7E-6B17-4F4F-94F5-02944564AFCB}"/>
            </a:ext>
          </a:extLst>
        </xdr:cNvPr>
        <xdr:cNvSpPr/>
      </xdr:nvSpPr>
      <xdr:spPr>
        <a:xfrm>
          <a:off x="6921500" y="10890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F86372E3-F6D1-44B8-9A7F-C60E05B2EB18}"/>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BF9A804B-7488-4342-89D0-74E49223BAD5}"/>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BE3D4BE9-D2BE-4EE0-96E3-E2773CEC4623}"/>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AD61BA02-F4BF-4408-8AE8-A1E285B7FD33}"/>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BA736EDF-C3B5-4E44-B4D9-22ABDEA52679}"/>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122999</xdr:rowOff>
    </xdr:from>
    <xdr:to>
      <xdr:col>55</xdr:col>
      <xdr:colOff>50800</xdr:colOff>
      <xdr:row>64</xdr:row>
      <xdr:rowOff>53149</xdr:rowOff>
    </xdr:to>
    <xdr:sp macro="" textlink="">
      <xdr:nvSpPr>
        <xdr:cNvPr id="244" name="楕円 243">
          <a:extLst>
            <a:ext uri="{FF2B5EF4-FFF2-40B4-BE49-F238E27FC236}">
              <a16:creationId xmlns:a16="http://schemas.microsoft.com/office/drawing/2014/main" id="{9186F407-E6E1-4F41-8617-A96AEC4ED964}"/>
            </a:ext>
          </a:extLst>
        </xdr:cNvPr>
        <xdr:cNvSpPr/>
      </xdr:nvSpPr>
      <xdr:spPr>
        <a:xfrm>
          <a:off x="10426700" y="10924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37926</xdr:rowOff>
    </xdr:from>
    <xdr:ext cx="599010" cy="259045"/>
    <xdr:sp macro="" textlink="">
      <xdr:nvSpPr>
        <xdr:cNvPr id="245" name="【橋りょう・トンネル】&#10;一人当たり有形固定資産（償却資産）額該当値テキスト">
          <a:extLst>
            <a:ext uri="{FF2B5EF4-FFF2-40B4-BE49-F238E27FC236}">
              <a16:creationId xmlns:a16="http://schemas.microsoft.com/office/drawing/2014/main" id="{66C0198D-6270-4C31-A11D-D9F992D3935E}"/>
            </a:ext>
          </a:extLst>
        </xdr:cNvPr>
        <xdr:cNvSpPr txBox="1"/>
      </xdr:nvSpPr>
      <xdr:spPr>
        <a:xfrm>
          <a:off x="10515600" y="10839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581,506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123778</xdr:rowOff>
    </xdr:from>
    <xdr:to>
      <xdr:col>50</xdr:col>
      <xdr:colOff>165100</xdr:colOff>
      <xdr:row>64</xdr:row>
      <xdr:rowOff>53928</xdr:rowOff>
    </xdr:to>
    <xdr:sp macro="" textlink="">
      <xdr:nvSpPr>
        <xdr:cNvPr id="246" name="楕円 245">
          <a:extLst>
            <a:ext uri="{FF2B5EF4-FFF2-40B4-BE49-F238E27FC236}">
              <a16:creationId xmlns:a16="http://schemas.microsoft.com/office/drawing/2014/main" id="{C4EA4AB2-1F12-4FB6-A1FD-80DD192033D3}"/>
            </a:ext>
          </a:extLst>
        </xdr:cNvPr>
        <xdr:cNvSpPr/>
      </xdr:nvSpPr>
      <xdr:spPr>
        <a:xfrm>
          <a:off x="9588500" y="1092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2349</xdr:rowOff>
    </xdr:from>
    <xdr:to>
      <xdr:col>55</xdr:col>
      <xdr:colOff>0</xdr:colOff>
      <xdr:row>64</xdr:row>
      <xdr:rowOff>3128</xdr:rowOff>
    </xdr:to>
    <xdr:cxnSp macro="">
      <xdr:nvCxnSpPr>
        <xdr:cNvPr id="247" name="直線コネクタ 246">
          <a:extLst>
            <a:ext uri="{FF2B5EF4-FFF2-40B4-BE49-F238E27FC236}">
              <a16:creationId xmlns:a16="http://schemas.microsoft.com/office/drawing/2014/main" id="{D9C7FCB4-1D6D-4472-A3BA-747DC364FC13}"/>
            </a:ext>
          </a:extLst>
        </xdr:cNvPr>
        <xdr:cNvCxnSpPr/>
      </xdr:nvCxnSpPr>
      <xdr:spPr>
        <a:xfrm flipV="1">
          <a:off x="9639300" y="10975149"/>
          <a:ext cx="838200" cy="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125623</xdr:rowOff>
    </xdr:from>
    <xdr:to>
      <xdr:col>46</xdr:col>
      <xdr:colOff>38100</xdr:colOff>
      <xdr:row>64</xdr:row>
      <xdr:rowOff>55773</xdr:rowOff>
    </xdr:to>
    <xdr:sp macro="" textlink="">
      <xdr:nvSpPr>
        <xdr:cNvPr id="248" name="楕円 247">
          <a:extLst>
            <a:ext uri="{FF2B5EF4-FFF2-40B4-BE49-F238E27FC236}">
              <a16:creationId xmlns:a16="http://schemas.microsoft.com/office/drawing/2014/main" id="{DDD83F2E-34BF-4AFB-8C8F-81A2290281B6}"/>
            </a:ext>
          </a:extLst>
        </xdr:cNvPr>
        <xdr:cNvSpPr/>
      </xdr:nvSpPr>
      <xdr:spPr>
        <a:xfrm>
          <a:off x="8699500" y="10926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3128</xdr:rowOff>
    </xdr:from>
    <xdr:to>
      <xdr:col>50</xdr:col>
      <xdr:colOff>114300</xdr:colOff>
      <xdr:row>64</xdr:row>
      <xdr:rowOff>4973</xdr:rowOff>
    </xdr:to>
    <xdr:cxnSp macro="">
      <xdr:nvCxnSpPr>
        <xdr:cNvPr id="249" name="直線コネクタ 248">
          <a:extLst>
            <a:ext uri="{FF2B5EF4-FFF2-40B4-BE49-F238E27FC236}">
              <a16:creationId xmlns:a16="http://schemas.microsoft.com/office/drawing/2014/main" id="{F5DD6254-1124-44BF-9C55-7980D0D468AB}"/>
            </a:ext>
          </a:extLst>
        </xdr:cNvPr>
        <xdr:cNvCxnSpPr/>
      </xdr:nvCxnSpPr>
      <xdr:spPr>
        <a:xfrm flipV="1">
          <a:off x="8750300" y="10975928"/>
          <a:ext cx="889000" cy="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127088</xdr:rowOff>
    </xdr:from>
    <xdr:to>
      <xdr:col>41</xdr:col>
      <xdr:colOff>101600</xdr:colOff>
      <xdr:row>64</xdr:row>
      <xdr:rowOff>57238</xdr:rowOff>
    </xdr:to>
    <xdr:sp macro="" textlink="">
      <xdr:nvSpPr>
        <xdr:cNvPr id="250" name="楕円 249">
          <a:extLst>
            <a:ext uri="{FF2B5EF4-FFF2-40B4-BE49-F238E27FC236}">
              <a16:creationId xmlns:a16="http://schemas.microsoft.com/office/drawing/2014/main" id="{E0D65E3C-4FEC-4084-BDA0-F0B34031B7F9}"/>
            </a:ext>
          </a:extLst>
        </xdr:cNvPr>
        <xdr:cNvSpPr/>
      </xdr:nvSpPr>
      <xdr:spPr>
        <a:xfrm>
          <a:off x="7810500" y="10928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4973</xdr:rowOff>
    </xdr:from>
    <xdr:to>
      <xdr:col>45</xdr:col>
      <xdr:colOff>177800</xdr:colOff>
      <xdr:row>64</xdr:row>
      <xdr:rowOff>6438</xdr:rowOff>
    </xdr:to>
    <xdr:cxnSp macro="">
      <xdr:nvCxnSpPr>
        <xdr:cNvPr id="251" name="直線コネクタ 250">
          <a:extLst>
            <a:ext uri="{FF2B5EF4-FFF2-40B4-BE49-F238E27FC236}">
              <a16:creationId xmlns:a16="http://schemas.microsoft.com/office/drawing/2014/main" id="{C50DAE7D-8E9E-40C3-B71E-A5DB95B65BD3}"/>
            </a:ext>
          </a:extLst>
        </xdr:cNvPr>
        <xdr:cNvCxnSpPr/>
      </xdr:nvCxnSpPr>
      <xdr:spPr>
        <a:xfrm flipV="1">
          <a:off x="7861300" y="10977773"/>
          <a:ext cx="889000" cy="1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131996</xdr:rowOff>
    </xdr:from>
    <xdr:to>
      <xdr:col>36</xdr:col>
      <xdr:colOff>165100</xdr:colOff>
      <xdr:row>64</xdr:row>
      <xdr:rowOff>62146</xdr:rowOff>
    </xdr:to>
    <xdr:sp macro="" textlink="">
      <xdr:nvSpPr>
        <xdr:cNvPr id="252" name="楕円 251">
          <a:extLst>
            <a:ext uri="{FF2B5EF4-FFF2-40B4-BE49-F238E27FC236}">
              <a16:creationId xmlns:a16="http://schemas.microsoft.com/office/drawing/2014/main" id="{6A6FC8E6-F549-4EE7-9F48-D73145444EA6}"/>
            </a:ext>
          </a:extLst>
        </xdr:cNvPr>
        <xdr:cNvSpPr/>
      </xdr:nvSpPr>
      <xdr:spPr>
        <a:xfrm>
          <a:off x="6921500" y="10933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6438</xdr:rowOff>
    </xdr:from>
    <xdr:to>
      <xdr:col>41</xdr:col>
      <xdr:colOff>50800</xdr:colOff>
      <xdr:row>64</xdr:row>
      <xdr:rowOff>11346</xdr:rowOff>
    </xdr:to>
    <xdr:cxnSp macro="">
      <xdr:nvCxnSpPr>
        <xdr:cNvPr id="253" name="直線コネクタ 252">
          <a:extLst>
            <a:ext uri="{FF2B5EF4-FFF2-40B4-BE49-F238E27FC236}">
              <a16:creationId xmlns:a16="http://schemas.microsoft.com/office/drawing/2014/main" id="{4D55A401-8347-4219-8051-01497329A4EC}"/>
            </a:ext>
          </a:extLst>
        </xdr:cNvPr>
        <xdr:cNvCxnSpPr/>
      </xdr:nvCxnSpPr>
      <xdr:spPr>
        <a:xfrm flipV="1">
          <a:off x="6972300" y="10979238"/>
          <a:ext cx="889000" cy="4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61</xdr:row>
      <xdr:rowOff>101600</xdr:rowOff>
    </xdr:from>
    <xdr:ext cx="690189" cy="259045"/>
    <xdr:sp macro="" textlink="">
      <xdr:nvSpPr>
        <xdr:cNvPr id="254" name="n_1aveValue【橋りょう・トンネル】&#10;一人当たり有形固定資産（償却資産）額">
          <a:extLst>
            <a:ext uri="{FF2B5EF4-FFF2-40B4-BE49-F238E27FC236}">
              <a16:creationId xmlns:a16="http://schemas.microsoft.com/office/drawing/2014/main" id="{CB7E8276-1C9F-4E6B-A037-682A2DE7E4A6}"/>
            </a:ext>
          </a:extLst>
        </xdr:cNvPr>
        <xdr:cNvSpPr txBox="1"/>
      </xdr:nvSpPr>
      <xdr:spPr>
        <a:xfrm>
          <a:off x="9281505" y="1056005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61</xdr:row>
      <xdr:rowOff>164573</xdr:rowOff>
    </xdr:from>
    <xdr:ext cx="690189" cy="259045"/>
    <xdr:sp macro="" textlink="">
      <xdr:nvSpPr>
        <xdr:cNvPr id="255" name="n_2aveValue【橋りょう・トンネル】&#10;一人当たり有形固定資産（償却資産）額">
          <a:extLst>
            <a:ext uri="{FF2B5EF4-FFF2-40B4-BE49-F238E27FC236}">
              <a16:creationId xmlns:a16="http://schemas.microsoft.com/office/drawing/2014/main" id="{FA8C85C6-B9D5-4B58-BB8A-78C3A0A14BB2}"/>
            </a:ext>
          </a:extLst>
        </xdr:cNvPr>
        <xdr:cNvSpPr txBox="1"/>
      </xdr:nvSpPr>
      <xdr:spPr>
        <a:xfrm>
          <a:off x="8405205" y="1062302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1,184,283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61</xdr:row>
      <xdr:rowOff>107808</xdr:rowOff>
    </xdr:from>
    <xdr:ext cx="690189" cy="259045"/>
    <xdr:sp macro="" textlink="">
      <xdr:nvSpPr>
        <xdr:cNvPr id="256" name="n_3aveValue【橋りょう・トンネル】&#10;一人当たり有形固定資産（償却資産）額">
          <a:extLst>
            <a:ext uri="{FF2B5EF4-FFF2-40B4-BE49-F238E27FC236}">
              <a16:creationId xmlns:a16="http://schemas.microsoft.com/office/drawing/2014/main" id="{CD6B8237-F7AE-4EB8-8958-A1F3281843D1}"/>
            </a:ext>
          </a:extLst>
        </xdr:cNvPr>
        <xdr:cNvSpPr txBox="1"/>
      </xdr:nvSpPr>
      <xdr:spPr>
        <a:xfrm>
          <a:off x="7516205" y="1056625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35935</xdr:rowOff>
    </xdr:from>
    <xdr:ext cx="599010" cy="259045"/>
    <xdr:sp macro="" textlink="">
      <xdr:nvSpPr>
        <xdr:cNvPr id="257" name="n_4aveValue【橋りょう・トンネル】&#10;一人当たり有形固定資産（償却資産）額">
          <a:extLst>
            <a:ext uri="{FF2B5EF4-FFF2-40B4-BE49-F238E27FC236}">
              <a16:creationId xmlns:a16="http://schemas.microsoft.com/office/drawing/2014/main" id="{66DE43B9-3387-4744-81E2-69D7072EC3B0}"/>
            </a:ext>
          </a:extLst>
        </xdr:cNvPr>
        <xdr:cNvSpPr txBox="1"/>
      </xdr:nvSpPr>
      <xdr:spPr>
        <a:xfrm>
          <a:off x="6672795" y="10665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45055</xdr:rowOff>
    </xdr:from>
    <xdr:ext cx="599010" cy="259045"/>
    <xdr:sp macro="" textlink="">
      <xdr:nvSpPr>
        <xdr:cNvPr id="258" name="n_1mainValue【橋りょう・トンネル】&#10;一人当たり有形固定資産（償却資産）額">
          <a:extLst>
            <a:ext uri="{FF2B5EF4-FFF2-40B4-BE49-F238E27FC236}">
              <a16:creationId xmlns:a16="http://schemas.microsoft.com/office/drawing/2014/main" id="{0ECEFF0C-F963-4EC1-9674-14FEE1F9FC9F}"/>
            </a:ext>
          </a:extLst>
        </xdr:cNvPr>
        <xdr:cNvSpPr txBox="1"/>
      </xdr:nvSpPr>
      <xdr:spPr>
        <a:xfrm>
          <a:off x="9327095" y="11017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46900</xdr:rowOff>
    </xdr:from>
    <xdr:ext cx="599010" cy="259045"/>
    <xdr:sp macro="" textlink="">
      <xdr:nvSpPr>
        <xdr:cNvPr id="259" name="n_2mainValue【橋りょう・トンネル】&#10;一人当たり有形固定資産（償却資産）額">
          <a:extLst>
            <a:ext uri="{FF2B5EF4-FFF2-40B4-BE49-F238E27FC236}">
              <a16:creationId xmlns:a16="http://schemas.microsoft.com/office/drawing/2014/main" id="{F9363C83-46CB-45E1-9A81-85E29CB05A9D}"/>
            </a:ext>
          </a:extLst>
        </xdr:cNvPr>
        <xdr:cNvSpPr txBox="1"/>
      </xdr:nvSpPr>
      <xdr:spPr>
        <a:xfrm>
          <a:off x="8450795" y="11019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48365</xdr:rowOff>
    </xdr:from>
    <xdr:ext cx="599010" cy="259045"/>
    <xdr:sp macro="" textlink="">
      <xdr:nvSpPr>
        <xdr:cNvPr id="260" name="n_3mainValue【橋りょう・トンネル】&#10;一人当たり有形固定資産（償却資産）額">
          <a:extLst>
            <a:ext uri="{FF2B5EF4-FFF2-40B4-BE49-F238E27FC236}">
              <a16:creationId xmlns:a16="http://schemas.microsoft.com/office/drawing/2014/main" id="{48A32245-6993-4EEB-8FF4-2EE464793BD9}"/>
            </a:ext>
          </a:extLst>
        </xdr:cNvPr>
        <xdr:cNvSpPr txBox="1"/>
      </xdr:nvSpPr>
      <xdr:spPr>
        <a:xfrm>
          <a:off x="7561795" y="11021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64</xdr:row>
      <xdr:rowOff>53273</xdr:rowOff>
    </xdr:from>
    <xdr:ext cx="599010" cy="259045"/>
    <xdr:sp macro="" textlink="">
      <xdr:nvSpPr>
        <xdr:cNvPr id="261" name="n_4mainValue【橋りょう・トンネル】&#10;一人当たり有形固定資産（償却資産）額">
          <a:extLst>
            <a:ext uri="{FF2B5EF4-FFF2-40B4-BE49-F238E27FC236}">
              <a16:creationId xmlns:a16="http://schemas.microsoft.com/office/drawing/2014/main" id="{E35AD8FA-4537-405E-A425-FF6B829B0AAB}"/>
            </a:ext>
          </a:extLst>
        </xdr:cNvPr>
        <xdr:cNvSpPr txBox="1"/>
      </xdr:nvSpPr>
      <xdr:spPr>
        <a:xfrm>
          <a:off x="6672795" y="11026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a:extLst>
            <a:ext uri="{FF2B5EF4-FFF2-40B4-BE49-F238E27FC236}">
              <a16:creationId xmlns:a16="http://schemas.microsoft.com/office/drawing/2014/main" id="{A677BDA9-1051-44D1-A10E-B35944ED3FA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a:extLst>
            <a:ext uri="{FF2B5EF4-FFF2-40B4-BE49-F238E27FC236}">
              <a16:creationId xmlns:a16="http://schemas.microsoft.com/office/drawing/2014/main" id="{61CA054F-7788-44F7-8102-0F04E87A2218}"/>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a:extLst>
            <a:ext uri="{FF2B5EF4-FFF2-40B4-BE49-F238E27FC236}">
              <a16:creationId xmlns:a16="http://schemas.microsoft.com/office/drawing/2014/main" id="{24C34F0F-6FB0-4BB9-87DD-4071826D1145}"/>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a:extLst>
            <a:ext uri="{FF2B5EF4-FFF2-40B4-BE49-F238E27FC236}">
              <a16:creationId xmlns:a16="http://schemas.microsoft.com/office/drawing/2014/main" id="{C6EF6F60-5AE1-4189-9D59-004C7D093D52}"/>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a:extLst>
            <a:ext uri="{FF2B5EF4-FFF2-40B4-BE49-F238E27FC236}">
              <a16:creationId xmlns:a16="http://schemas.microsoft.com/office/drawing/2014/main" id="{EDA69D38-C2E5-4A85-B679-B8BAE2442955}"/>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a:extLst>
            <a:ext uri="{FF2B5EF4-FFF2-40B4-BE49-F238E27FC236}">
              <a16:creationId xmlns:a16="http://schemas.microsoft.com/office/drawing/2014/main" id="{58DB7515-9B8E-480C-B248-715F147DB6A2}"/>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a:extLst>
            <a:ext uri="{FF2B5EF4-FFF2-40B4-BE49-F238E27FC236}">
              <a16:creationId xmlns:a16="http://schemas.microsoft.com/office/drawing/2014/main" id="{67D2974E-F070-4EF9-AD2E-5C5D89D28503}"/>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a:extLst>
            <a:ext uri="{FF2B5EF4-FFF2-40B4-BE49-F238E27FC236}">
              <a16:creationId xmlns:a16="http://schemas.microsoft.com/office/drawing/2014/main" id="{8507E94E-DBDC-4E18-AF5F-3C38F06F4C03}"/>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a:extLst>
            <a:ext uri="{FF2B5EF4-FFF2-40B4-BE49-F238E27FC236}">
              <a16:creationId xmlns:a16="http://schemas.microsoft.com/office/drawing/2014/main" id="{2804AEB8-0B77-4ACA-8946-D7343740B537}"/>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a:extLst>
            <a:ext uri="{FF2B5EF4-FFF2-40B4-BE49-F238E27FC236}">
              <a16:creationId xmlns:a16="http://schemas.microsoft.com/office/drawing/2014/main" id="{42CA2901-E248-4284-A855-B9D9FF949BBA}"/>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a:extLst>
            <a:ext uri="{FF2B5EF4-FFF2-40B4-BE49-F238E27FC236}">
              <a16:creationId xmlns:a16="http://schemas.microsoft.com/office/drawing/2014/main" id="{2D98B7F0-255C-44F5-AE69-C614216ED6A9}"/>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3" name="直線コネクタ 272">
          <a:extLst>
            <a:ext uri="{FF2B5EF4-FFF2-40B4-BE49-F238E27FC236}">
              <a16:creationId xmlns:a16="http://schemas.microsoft.com/office/drawing/2014/main" id="{BC2937B9-8F47-4340-A54D-C9C13D200974}"/>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4" name="テキスト ボックス 273">
          <a:extLst>
            <a:ext uri="{FF2B5EF4-FFF2-40B4-BE49-F238E27FC236}">
              <a16:creationId xmlns:a16="http://schemas.microsoft.com/office/drawing/2014/main" id="{E924E001-3460-457C-900A-EBC649E60D5A}"/>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5" name="直線コネクタ 274">
          <a:extLst>
            <a:ext uri="{FF2B5EF4-FFF2-40B4-BE49-F238E27FC236}">
              <a16:creationId xmlns:a16="http://schemas.microsoft.com/office/drawing/2014/main" id="{98C1B748-C310-4069-B33D-59EC0B5231C5}"/>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6" name="テキスト ボックス 275">
          <a:extLst>
            <a:ext uri="{FF2B5EF4-FFF2-40B4-BE49-F238E27FC236}">
              <a16:creationId xmlns:a16="http://schemas.microsoft.com/office/drawing/2014/main" id="{693B9B98-E2BB-4833-AE24-1D35527FC5C2}"/>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7" name="直線コネクタ 276">
          <a:extLst>
            <a:ext uri="{FF2B5EF4-FFF2-40B4-BE49-F238E27FC236}">
              <a16:creationId xmlns:a16="http://schemas.microsoft.com/office/drawing/2014/main" id="{48D5D41C-D495-4EEE-B7D4-F3691AAFF957}"/>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8" name="テキスト ボックス 277">
          <a:extLst>
            <a:ext uri="{FF2B5EF4-FFF2-40B4-BE49-F238E27FC236}">
              <a16:creationId xmlns:a16="http://schemas.microsoft.com/office/drawing/2014/main" id="{757B7836-AD53-4483-B14C-F93C7D267151}"/>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9" name="直線コネクタ 278">
          <a:extLst>
            <a:ext uri="{FF2B5EF4-FFF2-40B4-BE49-F238E27FC236}">
              <a16:creationId xmlns:a16="http://schemas.microsoft.com/office/drawing/2014/main" id="{A5B03115-E6CC-475B-B3F2-EE8D08FC0C46}"/>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0" name="テキスト ボックス 279">
          <a:extLst>
            <a:ext uri="{FF2B5EF4-FFF2-40B4-BE49-F238E27FC236}">
              <a16:creationId xmlns:a16="http://schemas.microsoft.com/office/drawing/2014/main" id="{0B49FC20-C63B-4064-AF19-BB6B18D75622}"/>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1" name="直線コネクタ 280">
          <a:extLst>
            <a:ext uri="{FF2B5EF4-FFF2-40B4-BE49-F238E27FC236}">
              <a16:creationId xmlns:a16="http://schemas.microsoft.com/office/drawing/2014/main" id="{FA944B0F-7251-46B6-A0BB-3C8D5BA1C111}"/>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2" name="テキスト ボックス 281">
          <a:extLst>
            <a:ext uri="{FF2B5EF4-FFF2-40B4-BE49-F238E27FC236}">
              <a16:creationId xmlns:a16="http://schemas.microsoft.com/office/drawing/2014/main" id="{26F62990-A77B-4D5A-A996-723EAC78E73D}"/>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a:extLst>
            <a:ext uri="{FF2B5EF4-FFF2-40B4-BE49-F238E27FC236}">
              <a16:creationId xmlns:a16="http://schemas.microsoft.com/office/drawing/2014/main" id="{FBC37903-F70D-4E5B-8DB5-FF5B435209DB}"/>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4" name="テキスト ボックス 283">
          <a:extLst>
            <a:ext uri="{FF2B5EF4-FFF2-40B4-BE49-F238E27FC236}">
              <a16:creationId xmlns:a16="http://schemas.microsoft.com/office/drawing/2014/main" id="{6549F38C-68F8-4F0F-B9D6-1EA167E10B7D}"/>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公営住宅】&#10;有形固定資産減価償却率グラフ枠">
          <a:extLst>
            <a:ext uri="{FF2B5EF4-FFF2-40B4-BE49-F238E27FC236}">
              <a16:creationId xmlns:a16="http://schemas.microsoft.com/office/drawing/2014/main" id="{D240DC51-2882-4822-86A0-9EBAFEF578B7}"/>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144780</xdr:rowOff>
    </xdr:from>
    <xdr:to>
      <xdr:col>24</xdr:col>
      <xdr:colOff>62865</xdr:colOff>
      <xdr:row>86</xdr:row>
      <xdr:rowOff>114300</xdr:rowOff>
    </xdr:to>
    <xdr:cxnSp macro="">
      <xdr:nvCxnSpPr>
        <xdr:cNvPr id="286" name="直線コネクタ 285">
          <a:extLst>
            <a:ext uri="{FF2B5EF4-FFF2-40B4-BE49-F238E27FC236}">
              <a16:creationId xmlns:a16="http://schemas.microsoft.com/office/drawing/2014/main" id="{72507876-9E1F-4983-B414-722EDEB6B04A}"/>
            </a:ext>
          </a:extLst>
        </xdr:cNvPr>
        <xdr:cNvCxnSpPr/>
      </xdr:nvCxnSpPr>
      <xdr:spPr>
        <a:xfrm flipV="1">
          <a:off x="4634865" y="13346430"/>
          <a:ext cx="0" cy="1512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7" name="【公営住宅】&#10;有形固定資産減価償却率最小値テキスト">
          <a:extLst>
            <a:ext uri="{FF2B5EF4-FFF2-40B4-BE49-F238E27FC236}">
              <a16:creationId xmlns:a16="http://schemas.microsoft.com/office/drawing/2014/main" id="{D383A39C-2EFB-47F9-84C3-A2A3972C7994}"/>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8" name="直線コネクタ 287">
          <a:extLst>
            <a:ext uri="{FF2B5EF4-FFF2-40B4-BE49-F238E27FC236}">
              <a16:creationId xmlns:a16="http://schemas.microsoft.com/office/drawing/2014/main" id="{9F55D0FE-8342-4B82-9B87-02C7D34D21B0}"/>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91457</xdr:rowOff>
    </xdr:from>
    <xdr:ext cx="405111" cy="259045"/>
    <xdr:sp macro="" textlink="">
      <xdr:nvSpPr>
        <xdr:cNvPr id="289" name="【公営住宅】&#10;有形固定資産減価償却率最大値テキスト">
          <a:extLst>
            <a:ext uri="{FF2B5EF4-FFF2-40B4-BE49-F238E27FC236}">
              <a16:creationId xmlns:a16="http://schemas.microsoft.com/office/drawing/2014/main" id="{D9804E2B-2B57-408A-BDBF-C08FBEE10C7F}"/>
            </a:ext>
          </a:extLst>
        </xdr:cNvPr>
        <xdr:cNvSpPr txBox="1"/>
      </xdr:nvSpPr>
      <xdr:spPr>
        <a:xfrm>
          <a:off x="4673600" y="13121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144780</xdr:rowOff>
    </xdr:from>
    <xdr:to>
      <xdr:col>24</xdr:col>
      <xdr:colOff>152400</xdr:colOff>
      <xdr:row>77</xdr:row>
      <xdr:rowOff>144780</xdr:rowOff>
    </xdr:to>
    <xdr:cxnSp macro="">
      <xdr:nvCxnSpPr>
        <xdr:cNvPr id="290" name="直線コネクタ 289">
          <a:extLst>
            <a:ext uri="{FF2B5EF4-FFF2-40B4-BE49-F238E27FC236}">
              <a16:creationId xmlns:a16="http://schemas.microsoft.com/office/drawing/2014/main" id="{DCAFE3AE-988A-4705-9300-9E7A1467EA2A}"/>
            </a:ext>
          </a:extLst>
        </xdr:cNvPr>
        <xdr:cNvCxnSpPr/>
      </xdr:nvCxnSpPr>
      <xdr:spPr>
        <a:xfrm>
          <a:off x="4546600" y="1334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44466</xdr:rowOff>
    </xdr:from>
    <xdr:ext cx="405111" cy="259045"/>
    <xdr:sp macro="" textlink="">
      <xdr:nvSpPr>
        <xdr:cNvPr id="291" name="【公営住宅】&#10;有形固定資産減価償却率平均値テキスト">
          <a:extLst>
            <a:ext uri="{FF2B5EF4-FFF2-40B4-BE49-F238E27FC236}">
              <a16:creationId xmlns:a16="http://schemas.microsoft.com/office/drawing/2014/main" id="{205930E0-8083-4FAE-8DAF-B7346C606739}"/>
            </a:ext>
          </a:extLst>
        </xdr:cNvPr>
        <xdr:cNvSpPr txBox="1"/>
      </xdr:nvSpPr>
      <xdr:spPr>
        <a:xfrm>
          <a:off x="4673600" y="139319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21589</xdr:rowOff>
    </xdr:from>
    <xdr:to>
      <xdr:col>24</xdr:col>
      <xdr:colOff>114300</xdr:colOff>
      <xdr:row>82</xdr:row>
      <xdr:rowOff>123189</xdr:rowOff>
    </xdr:to>
    <xdr:sp macro="" textlink="">
      <xdr:nvSpPr>
        <xdr:cNvPr id="292" name="フローチャート: 判断 291">
          <a:extLst>
            <a:ext uri="{FF2B5EF4-FFF2-40B4-BE49-F238E27FC236}">
              <a16:creationId xmlns:a16="http://schemas.microsoft.com/office/drawing/2014/main" id="{3CEE327C-10F4-46E4-9A16-6D4B67ACAB92}"/>
            </a:ext>
          </a:extLst>
        </xdr:cNvPr>
        <xdr:cNvSpPr/>
      </xdr:nvSpPr>
      <xdr:spPr>
        <a:xfrm>
          <a:off x="45847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76836</xdr:rowOff>
    </xdr:from>
    <xdr:to>
      <xdr:col>20</xdr:col>
      <xdr:colOff>38100</xdr:colOff>
      <xdr:row>83</xdr:row>
      <xdr:rowOff>6986</xdr:rowOff>
    </xdr:to>
    <xdr:sp macro="" textlink="">
      <xdr:nvSpPr>
        <xdr:cNvPr id="293" name="フローチャート: 判断 292">
          <a:extLst>
            <a:ext uri="{FF2B5EF4-FFF2-40B4-BE49-F238E27FC236}">
              <a16:creationId xmlns:a16="http://schemas.microsoft.com/office/drawing/2014/main" id="{141FD406-B652-4A96-B6FE-2A5857BAAD26}"/>
            </a:ext>
          </a:extLst>
        </xdr:cNvPr>
        <xdr:cNvSpPr/>
      </xdr:nvSpPr>
      <xdr:spPr>
        <a:xfrm>
          <a:off x="3746500" y="1413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40639</xdr:rowOff>
    </xdr:from>
    <xdr:to>
      <xdr:col>15</xdr:col>
      <xdr:colOff>101600</xdr:colOff>
      <xdr:row>82</xdr:row>
      <xdr:rowOff>142239</xdr:rowOff>
    </xdr:to>
    <xdr:sp macro="" textlink="">
      <xdr:nvSpPr>
        <xdr:cNvPr id="294" name="フローチャート: 判断 293">
          <a:extLst>
            <a:ext uri="{FF2B5EF4-FFF2-40B4-BE49-F238E27FC236}">
              <a16:creationId xmlns:a16="http://schemas.microsoft.com/office/drawing/2014/main" id="{667DD3B8-877A-4790-BC9E-D871714FF1EB}"/>
            </a:ext>
          </a:extLst>
        </xdr:cNvPr>
        <xdr:cNvSpPr/>
      </xdr:nvSpPr>
      <xdr:spPr>
        <a:xfrm>
          <a:off x="2857500" y="1409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15875</xdr:rowOff>
    </xdr:from>
    <xdr:to>
      <xdr:col>10</xdr:col>
      <xdr:colOff>165100</xdr:colOff>
      <xdr:row>82</xdr:row>
      <xdr:rowOff>117475</xdr:rowOff>
    </xdr:to>
    <xdr:sp macro="" textlink="">
      <xdr:nvSpPr>
        <xdr:cNvPr id="295" name="フローチャート: 判断 294">
          <a:extLst>
            <a:ext uri="{FF2B5EF4-FFF2-40B4-BE49-F238E27FC236}">
              <a16:creationId xmlns:a16="http://schemas.microsoft.com/office/drawing/2014/main" id="{035E5779-5DBA-407C-A595-84F335373FDD}"/>
            </a:ext>
          </a:extLst>
        </xdr:cNvPr>
        <xdr:cNvSpPr/>
      </xdr:nvSpPr>
      <xdr:spPr>
        <a:xfrm>
          <a:off x="1968500" y="1407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8255</xdr:rowOff>
    </xdr:from>
    <xdr:to>
      <xdr:col>6</xdr:col>
      <xdr:colOff>38100</xdr:colOff>
      <xdr:row>82</xdr:row>
      <xdr:rowOff>109855</xdr:rowOff>
    </xdr:to>
    <xdr:sp macro="" textlink="">
      <xdr:nvSpPr>
        <xdr:cNvPr id="296" name="フローチャート: 判断 295">
          <a:extLst>
            <a:ext uri="{FF2B5EF4-FFF2-40B4-BE49-F238E27FC236}">
              <a16:creationId xmlns:a16="http://schemas.microsoft.com/office/drawing/2014/main" id="{1783CBDA-A37A-4447-9456-5222B51F111F}"/>
            </a:ext>
          </a:extLst>
        </xdr:cNvPr>
        <xdr:cNvSpPr/>
      </xdr:nvSpPr>
      <xdr:spPr>
        <a:xfrm>
          <a:off x="1079500" y="1406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EAE8AF42-8638-4D24-809B-EFA6C467C7F9}"/>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CA72AAE0-9B36-41E4-B28C-047A321F974B}"/>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E9302B84-B051-4270-8BA5-5F1FE8BC6B38}"/>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C13B2F8E-9C46-47BC-BB6C-E35BA064AAAE}"/>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2BDA19E1-3E0B-4656-B50B-345397E169EA}"/>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34925</xdr:rowOff>
    </xdr:from>
    <xdr:to>
      <xdr:col>24</xdr:col>
      <xdr:colOff>114300</xdr:colOff>
      <xdr:row>83</xdr:row>
      <xdr:rowOff>136525</xdr:rowOff>
    </xdr:to>
    <xdr:sp macro="" textlink="">
      <xdr:nvSpPr>
        <xdr:cNvPr id="302" name="楕円 301">
          <a:extLst>
            <a:ext uri="{FF2B5EF4-FFF2-40B4-BE49-F238E27FC236}">
              <a16:creationId xmlns:a16="http://schemas.microsoft.com/office/drawing/2014/main" id="{1AD3C305-88D1-4E27-99F7-A732D1895602}"/>
            </a:ext>
          </a:extLst>
        </xdr:cNvPr>
        <xdr:cNvSpPr/>
      </xdr:nvSpPr>
      <xdr:spPr>
        <a:xfrm>
          <a:off x="4584700" y="14265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13352</xdr:rowOff>
    </xdr:from>
    <xdr:ext cx="405111" cy="259045"/>
    <xdr:sp macro="" textlink="">
      <xdr:nvSpPr>
        <xdr:cNvPr id="303" name="【公営住宅】&#10;有形固定資産減価償却率該当値テキスト">
          <a:extLst>
            <a:ext uri="{FF2B5EF4-FFF2-40B4-BE49-F238E27FC236}">
              <a16:creationId xmlns:a16="http://schemas.microsoft.com/office/drawing/2014/main" id="{0F8B611F-5059-4247-A7D0-4FBF26139C55}"/>
            </a:ext>
          </a:extLst>
        </xdr:cNvPr>
        <xdr:cNvSpPr txBox="1"/>
      </xdr:nvSpPr>
      <xdr:spPr>
        <a:xfrm>
          <a:off x="4673600" y="14243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13970</xdr:rowOff>
    </xdr:from>
    <xdr:to>
      <xdr:col>20</xdr:col>
      <xdr:colOff>38100</xdr:colOff>
      <xdr:row>83</xdr:row>
      <xdr:rowOff>115570</xdr:rowOff>
    </xdr:to>
    <xdr:sp macro="" textlink="">
      <xdr:nvSpPr>
        <xdr:cNvPr id="304" name="楕円 303">
          <a:extLst>
            <a:ext uri="{FF2B5EF4-FFF2-40B4-BE49-F238E27FC236}">
              <a16:creationId xmlns:a16="http://schemas.microsoft.com/office/drawing/2014/main" id="{527024BD-974F-4034-820B-C2D43E618F63}"/>
            </a:ext>
          </a:extLst>
        </xdr:cNvPr>
        <xdr:cNvSpPr/>
      </xdr:nvSpPr>
      <xdr:spPr>
        <a:xfrm>
          <a:off x="3746500" y="1424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64770</xdr:rowOff>
    </xdr:from>
    <xdr:to>
      <xdr:col>24</xdr:col>
      <xdr:colOff>63500</xdr:colOff>
      <xdr:row>83</xdr:row>
      <xdr:rowOff>85725</xdr:rowOff>
    </xdr:to>
    <xdr:cxnSp macro="">
      <xdr:nvCxnSpPr>
        <xdr:cNvPr id="305" name="直線コネクタ 304">
          <a:extLst>
            <a:ext uri="{FF2B5EF4-FFF2-40B4-BE49-F238E27FC236}">
              <a16:creationId xmlns:a16="http://schemas.microsoft.com/office/drawing/2014/main" id="{1F53D653-5ABF-4950-8A6A-9C3AB0715F36}"/>
            </a:ext>
          </a:extLst>
        </xdr:cNvPr>
        <xdr:cNvCxnSpPr/>
      </xdr:nvCxnSpPr>
      <xdr:spPr>
        <a:xfrm>
          <a:off x="3797300" y="14295120"/>
          <a:ext cx="8382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162561</xdr:rowOff>
    </xdr:from>
    <xdr:to>
      <xdr:col>15</xdr:col>
      <xdr:colOff>101600</xdr:colOff>
      <xdr:row>83</xdr:row>
      <xdr:rowOff>92711</xdr:rowOff>
    </xdr:to>
    <xdr:sp macro="" textlink="">
      <xdr:nvSpPr>
        <xdr:cNvPr id="306" name="楕円 305">
          <a:extLst>
            <a:ext uri="{FF2B5EF4-FFF2-40B4-BE49-F238E27FC236}">
              <a16:creationId xmlns:a16="http://schemas.microsoft.com/office/drawing/2014/main" id="{74F8B2EB-9BCD-4109-BB7E-FC51A28B1706}"/>
            </a:ext>
          </a:extLst>
        </xdr:cNvPr>
        <xdr:cNvSpPr/>
      </xdr:nvSpPr>
      <xdr:spPr>
        <a:xfrm>
          <a:off x="2857500" y="14221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41911</xdr:rowOff>
    </xdr:from>
    <xdr:to>
      <xdr:col>19</xdr:col>
      <xdr:colOff>177800</xdr:colOff>
      <xdr:row>83</xdr:row>
      <xdr:rowOff>64770</xdr:rowOff>
    </xdr:to>
    <xdr:cxnSp macro="">
      <xdr:nvCxnSpPr>
        <xdr:cNvPr id="307" name="直線コネクタ 306">
          <a:extLst>
            <a:ext uri="{FF2B5EF4-FFF2-40B4-BE49-F238E27FC236}">
              <a16:creationId xmlns:a16="http://schemas.microsoft.com/office/drawing/2014/main" id="{58D60E6E-6FB1-4D7E-A43E-04062B2B8F07}"/>
            </a:ext>
          </a:extLst>
        </xdr:cNvPr>
        <xdr:cNvCxnSpPr/>
      </xdr:nvCxnSpPr>
      <xdr:spPr>
        <a:xfrm>
          <a:off x="2908300" y="14272261"/>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156845</xdr:rowOff>
    </xdr:from>
    <xdr:to>
      <xdr:col>10</xdr:col>
      <xdr:colOff>165100</xdr:colOff>
      <xdr:row>83</xdr:row>
      <xdr:rowOff>86995</xdr:rowOff>
    </xdr:to>
    <xdr:sp macro="" textlink="">
      <xdr:nvSpPr>
        <xdr:cNvPr id="308" name="楕円 307">
          <a:extLst>
            <a:ext uri="{FF2B5EF4-FFF2-40B4-BE49-F238E27FC236}">
              <a16:creationId xmlns:a16="http://schemas.microsoft.com/office/drawing/2014/main" id="{75224241-CAB6-49B9-B8A5-887E6B588675}"/>
            </a:ext>
          </a:extLst>
        </xdr:cNvPr>
        <xdr:cNvSpPr/>
      </xdr:nvSpPr>
      <xdr:spPr>
        <a:xfrm>
          <a:off x="1968500" y="14215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36195</xdr:rowOff>
    </xdr:from>
    <xdr:to>
      <xdr:col>15</xdr:col>
      <xdr:colOff>50800</xdr:colOff>
      <xdr:row>83</xdr:row>
      <xdr:rowOff>41911</xdr:rowOff>
    </xdr:to>
    <xdr:cxnSp macro="">
      <xdr:nvCxnSpPr>
        <xdr:cNvPr id="309" name="直線コネクタ 308">
          <a:extLst>
            <a:ext uri="{FF2B5EF4-FFF2-40B4-BE49-F238E27FC236}">
              <a16:creationId xmlns:a16="http://schemas.microsoft.com/office/drawing/2014/main" id="{8C3AAE6C-8404-4F62-B81D-D5F80293BDA3}"/>
            </a:ext>
          </a:extLst>
        </xdr:cNvPr>
        <xdr:cNvCxnSpPr/>
      </xdr:nvCxnSpPr>
      <xdr:spPr>
        <a:xfrm>
          <a:off x="2019300" y="14266545"/>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44450</xdr:rowOff>
    </xdr:from>
    <xdr:to>
      <xdr:col>6</xdr:col>
      <xdr:colOff>38100</xdr:colOff>
      <xdr:row>83</xdr:row>
      <xdr:rowOff>146050</xdr:rowOff>
    </xdr:to>
    <xdr:sp macro="" textlink="">
      <xdr:nvSpPr>
        <xdr:cNvPr id="310" name="楕円 309">
          <a:extLst>
            <a:ext uri="{FF2B5EF4-FFF2-40B4-BE49-F238E27FC236}">
              <a16:creationId xmlns:a16="http://schemas.microsoft.com/office/drawing/2014/main" id="{440350A3-D2F5-42D2-B6BB-18B4347A6F92}"/>
            </a:ext>
          </a:extLst>
        </xdr:cNvPr>
        <xdr:cNvSpPr/>
      </xdr:nvSpPr>
      <xdr:spPr>
        <a:xfrm>
          <a:off x="1079500" y="1427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36195</xdr:rowOff>
    </xdr:from>
    <xdr:to>
      <xdr:col>10</xdr:col>
      <xdr:colOff>114300</xdr:colOff>
      <xdr:row>83</xdr:row>
      <xdr:rowOff>95250</xdr:rowOff>
    </xdr:to>
    <xdr:cxnSp macro="">
      <xdr:nvCxnSpPr>
        <xdr:cNvPr id="311" name="直線コネクタ 310">
          <a:extLst>
            <a:ext uri="{FF2B5EF4-FFF2-40B4-BE49-F238E27FC236}">
              <a16:creationId xmlns:a16="http://schemas.microsoft.com/office/drawing/2014/main" id="{4B86217B-A857-4E7A-9EE5-1B597DAD794A}"/>
            </a:ext>
          </a:extLst>
        </xdr:cNvPr>
        <xdr:cNvCxnSpPr/>
      </xdr:nvCxnSpPr>
      <xdr:spPr>
        <a:xfrm flipV="1">
          <a:off x="1130300" y="14266545"/>
          <a:ext cx="8890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23513</xdr:rowOff>
    </xdr:from>
    <xdr:ext cx="405111" cy="259045"/>
    <xdr:sp macro="" textlink="">
      <xdr:nvSpPr>
        <xdr:cNvPr id="312" name="n_1aveValue【公営住宅】&#10;有形固定資産減価償却率">
          <a:extLst>
            <a:ext uri="{FF2B5EF4-FFF2-40B4-BE49-F238E27FC236}">
              <a16:creationId xmlns:a16="http://schemas.microsoft.com/office/drawing/2014/main" id="{E823A9E6-57EC-42F8-A46B-46AB89E59232}"/>
            </a:ext>
          </a:extLst>
        </xdr:cNvPr>
        <xdr:cNvSpPr txBox="1"/>
      </xdr:nvSpPr>
      <xdr:spPr>
        <a:xfrm>
          <a:off x="3582044" y="13910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158766</xdr:rowOff>
    </xdr:from>
    <xdr:ext cx="405111" cy="259045"/>
    <xdr:sp macro="" textlink="">
      <xdr:nvSpPr>
        <xdr:cNvPr id="313" name="n_2aveValue【公営住宅】&#10;有形固定資産減価償却率">
          <a:extLst>
            <a:ext uri="{FF2B5EF4-FFF2-40B4-BE49-F238E27FC236}">
              <a16:creationId xmlns:a16="http://schemas.microsoft.com/office/drawing/2014/main" id="{CFF5568C-DEA7-43B9-ACB4-7C39AE2712EB}"/>
            </a:ext>
          </a:extLst>
        </xdr:cNvPr>
        <xdr:cNvSpPr txBox="1"/>
      </xdr:nvSpPr>
      <xdr:spPr>
        <a:xfrm>
          <a:off x="2705744" y="13874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134002</xdr:rowOff>
    </xdr:from>
    <xdr:ext cx="405111" cy="259045"/>
    <xdr:sp macro="" textlink="">
      <xdr:nvSpPr>
        <xdr:cNvPr id="314" name="n_3aveValue【公営住宅】&#10;有形固定資産減価償却率">
          <a:extLst>
            <a:ext uri="{FF2B5EF4-FFF2-40B4-BE49-F238E27FC236}">
              <a16:creationId xmlns:a16="http://schemas.microsoft.com/office/drawing/2014/main" id="{8B38B583-9555-42C8-AB0E-9689E662066A}"/>
            </a:ext>
          </a:extLst>
        </xdr:cNvPr>
        <xdr:cNvSpPr txBox="1"/>
      </xdr:nvSpPr>
      <xdr:spPr>
        <a:xfrm>
          <a:off x="1816744" y="13850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126382</xdr:rowOff>
    </xdr:from>
    <xdr:ext cx="405111" cy="259045"/>
    <xdr:sp macro="" textlink="">
      <xdr:nvSpPr>
        <xdr:cNvPr id="315" name="n_4aveValue【公営住宅】&#10;有形固定資産減価償却率">
          <a:extLst>
            <a:ext uri="{FF2B5EF4-FFF2-40B4-BE49-F238E27FC236}">
              <a16:creationId xmlns:a16="http://schemas.microsoft.com/office/drawing/2014/main" id="{A88DC45C-2790-4EE3-AD9A-D4612C23489A}"/>
            </a:ext>
          </a:extLst>
        </xdr:cNvPr>
        <xdr:cNvSpPr txBox="1"/>
      </xdr:nvSpPr>
      <xdr:spPr>
        <a:xfrm>
          <a:off x="927744" y="1384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106697</xdr:rowOff>
    </xdr:from>
    <xdr:ext cx="405111" cy="259045"/>
    <xdr:sp macro="" textlink="">
      <xdr:nvSpPr>
        <xdr:cNvPr id="316" name="n_1mainValue【公営住宅】&#10;有形固定資産減価償却率">
          <a:extLst>
            <a:ext uri="{FF2B5EF4-FFF2-40B4-BE49-F238E27FC236}">
              <a16:creationId xmlns:a16="http://schemas.microsoft.com/office/drawing/2014/main" id="{0A654EC2-BAE0-40FE-A39F-3F03A0684CB3}"/>
            </a:ext>
          </a:extLst>
        </xdr:cNvPr>
        <xdr:cNvSpPr txBox="1"/>
      </xdr:nvSpPr>
      <xdr:spPr>
        <a:xfrm>
          <a:off x="3582044" y="1433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83838</xdr:rowOff>
    </xdr:from>
    <xdr:ext cx="405111" cy="259045"/>
    <xdr:sp macro="" textlink="">
      <xdr:nvSpPr>
        <xdr:cNvPr id="317" name="n_2mainValue【公営住宅】&#10;有形固定資産減価償却率">
          <a:extLst>
            <a:ext uri="{FF2B5EF4-FFF2-40B4-BE49-F238E27FC236}">
              <a16:creationId xmlns:a16="http://schemas.microsoft.com/office/drawing/2014/main" id="{2A2EE008-0A7F-41E7-8B52-17DE2A1684C8}"/>
            </a:ext>
          </a:extLst>
        </xdr:cNvPr>
        <xdr:cNvSpPr txBox="1"/>
      </xdr:nvSpPr>
      <xdr:spPr>
        <a:xfrm>
          <a:off x="2705744" y="14314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78122</xdr:rowOff>
    </xdr:from>
    <xdr:ext cx="405111" cy="259045"/>
    <xdr:sp macro="" textlink="">
      <xdr:nvSpPr>
        <xdr:cNvPr id="318" name="n_3mainValue【公営住宅】&#10;有形固定資産減価償却率">
          <a:extLst>
            <a:ext uri="{FF2B5EF4-FFF2-40B4-BE49-F238E27FC236}">
              <a16:creationId xmlns:a16="http://schemas.microsoft.com/office/drawing/2014/main" id="{E291E997-C55F-4B8E-A79F-4AEABBD75EA3}"/>
            </a:ext>
          </a:extLst>
        </xdr:cNvPr>
        <xdr:cNvSpPr txBox="1"/>
      </xdr:nvSpPr>
      <xdr:spPr>
        <a:xfrm>
          <a:off x="1816744" y="14308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137177</xdr:rowOff>
    </xdr:from>
    <xdr:ext cx="405111" cy="259045"/>
    <xdr:sp macro="" textlink="">
      <xdr:nvSpPr>
        <xdr:cNvPr id="319" name="n_4mainValue【公営住宅】&#10;有形固定資産減価償却率">
          <a:extLst>
            <a:ext uri="{FF2B5EF4-FFF2-40B4-BE49-F238E27FC236}">
              <a16:creationId xmlns:a16="http://schemas.microsoft.com/office/drawing/2014/main" id="{DD8C9046-487F-4AB4-A116-12A558E5B533}"/>
            </a:ext>
          </a:extLst>
        </xdr:cNvPr>
        <xdr:cNvSpPr txBox="1"/>
      </xdr:nvSpPr>
      <xdr:spPr>
        <a:xfrm>
          <a:off x="927744" y="1436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a:extLst>
            <a:ext uri="{FF2B5EF4-FFF2-40B4-BE49-F238E27FC236}">
              <a16:creationId xmlns:a16="http://schemas.microsoft.com/office/drawing/2014/main" id="{1EE371EE-D58A-417F-9627-46395E6D0CA2}"/>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a:extLst>
            <a:ext uri="{FF2B5EF4-FFF2-40B4-BE49-F238E27FC236}">
              <a16:creationId xmlns:a16="http://schemas.microsoft.com/office/drawing/2014/main" id="{CF600E48-34D3-4379-85AC-33804C171CD2}"/>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a:extLst>
            <a:ext uri="{FF2B5EF4-FFF2-40B4-BE49-F238E27FC236}">
              <a16:creationId xmlns:a16="http://schemas.microsoft.com/office/drawing/2014/main" id="{79DA1D42-19F5-4661-8BF1-DE57F040A0E6}"/>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a:extLst>
            <a:ext uri="{FF2B5EF4-FFF2-40B4-BE49-F238E27FC236}">
              <a16:creationId xmlns:a16="http://schemas.microsoft.com/office/drawing/2014/main" id="{0CBB0D45-7042-4E85-98C8-E27F505B9FB7}"/>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a:extLst>
            <a:ext uri="{FF2B5EF4-FFF2-40B4-BE49-F238E27FC236}">
              <a16:creationId xmlns:a16="http://schemas.microsoft.com/office/drawing/2014/main" id="{0048C800-9AA2-47D5-B1A5-D0C828ECC1AB}"/>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a:extLst>
            <a:ext uri="{FF2B5EF4-FFF2-40B4-BE49-F238E27FC236}">
              <a16:creationId xmlns:a16="http://schemas.microsoft.com/office/drawing/2014/main" id="{6ECD9767-63F8-43D5-8632-0922C7E39987}"/>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a:extLst>
            <a:ext uri="{FF2B5EF4-FFF2-40B4-BE49-F238E27FC236}">
              <a16:creationId xmlns:a16="http://schemas.microsoft.com/office/drawing/2014/main" id="{DD741E99-A56C-4514-8420-AE5F3B42EC1E}"/>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a:extLst>
            <a:ext uri="{FF2B5EF4-FFF2-40B4-BE49-F238E27FC236}">
              <a16:creationId xmlns:a16="http://schemas.microsoft.com/office/drawing/2014/main" id="{7B6486C9-9F77-4D81-AB0E-F3A9FB3B3091}"/>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a:extLst>
            <a:ext uri="{FF2B5EF4-FFF2-40B4-BE49-F238E27FC236}">
              <a16:creationId xmlns:a16="http://schemas.microsoft.com/office/drawing/2014/main" id="{3E2D21FA-213D-434B-8470-BDB943AF4242}"/>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a:extLst>
            <a:ext uri="{FF2B5EF4-FFF2-40B4-BE49-F238E27FC236}">
              <a16:creationId xmlns:a16="http://schemas.microsoft.com/office/drawing/2014/main" id="{84844EA3-F7AD-4A2F-A995-08DC888A3AC4}"/>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0" name="直線コネクタ 329">
          <a:extLst>
            <a:ext uri="{FF2B5EF4-FFF2-40B4-BE49-F238E27FC236}">
              <a16:creationId xmlns:a16="http://schemas.microsoft.com/office/drawing/2014/main" id="{B03958CC-DE69-4589-B5D0-3CBD287E58FD}"/>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1" name="テキスト ボックス 330">
          <a:extLst>
            <a:ext uri="{FF2B5EF4-FFF2-40B4-BE49-F238E27FC236}">
              <a16:creationId xmlns:a16="http://schemas.microsoft.com/office/drawing/2014/main" id="{BBE4B998-C723-4F72-A0B6-95F642ADACA5}"/>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2" name="直線コネクタ 331">
          <a:extLst>
            <a:ext uri="{FF2B5EF4-FFF2-40B4-BE49-F238E27FC236}">
              <a16:creationId xmlns:a16="http://schemas.microsoft.com/office/drawing/2014/main" id="{BB1BA6EE-A849-4BBA-B74F-65C1C52DC7C6}"/>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124477</xdr:rowOff>
    </xdr:from>
    <xdr:ext cx="531299" cy="259045"/>
    <xdr:sp macro="" textlink="">
      <xdr:nvSpPr>
        <xdr:cNvPr id="333" name="テキスト ボックス 332">
          <a:extLst>
            <a:ext uri="{FF2B5EF4-FFF2-40B4-BE49-F238E27FC236}">
              <a16:creationId xmlns:a16="http://schemas.microsoft.com/office/drawing/2014/main" id="{F895B561-2CC5-452D-B8A2-A6010A8BD272}"/>
            </a:ext>
          </a:extLst>
        </xdr:cNvPr>
        <xdr:cNvSpPr txBox="1"/>
      </xdr:nvSpPr>
      <xdr:spPr>
        <a:xfrm>
          <a:off x="6072701" y="1418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4" name="直線コネクタ 333">
          <a:extLst>
            <a:ext uri="{FF2B5EF4-FFF2-40B4-BE49-F238E27FC236}">
              <a16:creationId xmlns:a16="http://schemas.microsoft.com/office/drawing/2014/main" id="{48922CC6-F399-4430-AD5D-0D7E025C4A7B}"/>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10177</xdr:rowOff>
    </xdr:from>
    <xdr:ext cx="531299" cy="259045"/>
    <xdr:sp macro="" textlink="">
      <xdr:nvSpPr>
        <xdr:cNvPr id="335" name="テキスト ボックス 334">
          <a:extLst>
            <a:ext uri="{FF2B5EF4-FFF2-40B4-BE49-F238E27FC236}">
              <a16:creationId xmlns:a16="http://schemas.microsoft.com/office/drawing/2014/main" id="{653829D9-53BA-4E9E-A578-26F4023254E7}"/>
            </a:ext>
          </a:extLst>
        </xdr:cNvPr>
        <xdr:cNvSpPr txBox="1"/>
      </xdr:nvSpPr>
      <xdr:spPr>
        <a:xfrm>
          <a:off x="6072701" y="1372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6" name="直線コネクタ 335">
          <a:extLst>
            <a:ext uri="{FF2B5EF4-FFF2-40B4-BE49-F238E27FC236}">
              <a16:creationId xmlns:a16="http://schemas.microsoft.com/office/drawing/2014/main" id="{053C3080-6D37-41B7-9D57-42AECBC7522E}"/>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67327</xdr:rowOff>
    </xdr:from>
    <xdr:ext cx="531299" cy="259045"/>
    <xdr:sp macro="" textlink="">
      <xdr:nvSpPr>
        <xdr:cNvPr id="337" name="テキスト ボックス 336">
          <a:extLst>
            <a:ext uri="{FF2B5EF4-FFF2-40B4-BE49-F238E27FC236}">
              <a16:creationId xmlns:a16="http://schemas.microsoft.com/office/drawing/2014/main" id="{15C1D832-6035-4A78-80F9-96A044332D22}"/>
            </a:ext>
          </a:extLst>
        </xdr:cNvPr>
        <xdr:cNvSpPr txBox="1"/>
      </xdr:nvSpPr>
      <xdr:spPr>
        <a:xfrm>
          <a:off x="6072701" y="1326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8" name="直線コネクタ 337">
          <a:extLst>
            <a:ext uri="{FF2B5EF4-FFF2-40B4-BE49-F238E27FC236}">
              <a16:creationId xmlns:a16="http://schemas.microsoft.com/office/drawing/2014/main" id="{E0E7E662-BBD0-4678-B96C-57C844102B77}"/>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39" name="テキスト ボックス 338">
          <a:extLst>
            <a:ext uri="{FF2B5EF4-FFF2-40B4-BE49-F238E27FC236}">
              <a16:creationId xmlns:a16="http://schemas.microsoft.com/office/drawing/2014/main" id="{3F446467-C203-4870-81DB-735E297B9233}"/>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0" name="【公営住宅】&#10;一人当たり面積グラフ枠">
          <a:extLst>
            <a:ext uri="{FF2B5EF4-FFF2-40B4-BE49-F238E27FC236}">
              <a16:creationId xmlns:a16="http://schemas.microsoft.com/office/drawing/2014/main" id="{197BCE3F-17F6-44AB-98AC-DF3B3EBE5CFA}"/>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81626</xdr:rowOff>
    </xdr:from>
    <xdr:to>
      <xdr:col>54</xdr:col>
      <xdr:colOff>189865</xdr:colOff>
      <xdr:row>86</xdr:row>
      <xdr:rowOff>20177</xdr:rowOff>
    </xdr:to>
    <xdr:cxnSp macro="">
      <xdr:nvCxnSpPr>
        <xdr:cNvPr id="341" name="直線コネクタ 340">
          <a:extLst>
            <a:ext uri="{FF2B5EF4-FFF2-40B4-BE49-F238E27FC236}">
              <a16:creationId xmlns:a16="http://schemas.microsoft.com/office/drawing/2014/main" id="{3B3F24C1-8530-4056-BD4C-0D3009D933EC}"/>
            </a:ext>
          </a:extLst>
        </xdr:cNvPr>
        <xdr:cNvCxnSpPr/>
      </xdr:nvCxnSpPr>
      <xdr:spPr>
        <a:xfrm flipV="1">
          <a:off x="10476865" y="13454726"/>
          <a:ext cx="0" cy="1310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24004</xdr:rowOff>
    </xdr:from>
    <xdr:ext cx="469744" cy="259045"/>
    <xdr:sp macro="" textlink="">
      <xdr:nvSpPr>
        <xdr:cNvPr id="342" name="【公営住宅】&#10;一人当たり面積最小値テキスト">
          <a:extLst>
            <a:ext uri="{FF2B5EF4-FFF2-40B4-BE49-F238E27FC236}">
              <a16:creationId xmlns:a16="http://schemas.microsoft.com/office/drawing/2014/main" id="{D083964B-0911-4977-AA1A-23BAA47A8F90}"/>
            </a:ext>
          </a:extLst>
        </xdr:cNvPr>
        <xdr:cNvSpPr txBox="1"/>
      </xdr:nvSpPr>
      <xdr:spPr>
        <a:xfrm>
          <a:off x="10515600" y="14768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20177</xdr:rowOff>
    </xdr:from>
    <xdr:to>
      <xdr:col>55</xdr:col>
      <xdr:colOff>88900</xdr:colOff>
      <xdr:row>86</xdr:row>
      <xdr:rowOff>20177</xdr:rowOff>
    </xdr:to>
    <xdr:cxnSp macro="">
      <xdr:nvCxnSpPr>
        <xdr:cNvPr id="343" name="直線コネクタ 342">
          <a:extLst>
            <a:ext uri="{FF2B5EF4-FFF2-40B4-BE49-F238E27FC236}">
              <a16:creationId xmlns:a16="http://schemas.microsoft.com/office/drawing/2014/main" id="{7A7CDE7E-C244-4C78-9DFD-F40A12BF1A88}"/>
            </a:ext>
          </a:extLst>
        </xdr:cNvPr>
        <xdr:cNvCxnSpPr/>
      </xdr:nvCxnSpPr>
      <xdr:spPr>
        <a:xfrm>
          <a:off x="10388600" y="14764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28303</xdr:rowOff>
    </xdr:from>
    <xdr:ext cx="534377" cy="259045"/>
    <xdr:sp macro="" textlink="">
      <xdr:nvSpPr>
        <xdr:cNvPr id="344" name="【公営住宅】&#10;一人当たり面積最大値テキスト">
          <a:extLst>
            <a:ext uri="{FF2B5EF4-FFF2-40B4-BE49-F238E27FC236}">
              <a16:creationId xmlns:a16="http://schemas.microsoft.com/office/drawing/2014/main" id="{23987191-1076-4934-A07F-A6F3405A6343}"/>
            </a:ext>
          </a:extLst>
        </xdr:cNvPr>
        <xdr:cNvSpPr txBox="1"/>
      </xdr:nvSpPr>
      <xdr:spPr>
        <a:xfrm>
          <a:off x="10515600" y="13229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81626</xdr:rowOff>
    </xdr:from>
    <xdr:to>
      <xdr:col>55</xdr:col>
      <xdr:colOff>88900</xdr:colOff>
      <xdr:row>78</xdr:row>
      <xdr:rowOff>81626</xdr:rowOff>
    </xdr:to>
    <xdr:cxnSp macro="">
      <xdr:nvCxnSpPr>
        <xdr:cNvPr id="345" name="直線コネクタ 344">
          <a:extLst>
            <a:ext uri="{FF2B5EF4-FFF2-40B4-BE49-F238E27FC236}">
              <a16:creationId xmlns:a16="http://schemas.microsoft.com/office/drawing/2014/main" id="{CB4D055B-9546-4B34-B119-B2846295E18D}"/>
            </a:ext>
          </a:extLst>
        </xdr:cNvPr>
        <xdr:cNvCxnSpPr/>
      </xdr:nvCxnSpPr>
      <xdr:spPr>
        <a:xfrm>
          <a:off x="10388600" y="13454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100829</xdr:rowOff>
    </xdr:from>
    <xdr:ext cx="469744" cy="259045"/>
    <xdr:sp macro="" textlink="">
      <xdr:nvSpPr>
        <xdr:cNvPr id="346" name="【公営住宅】&#10;一人当たり面積平均値テキスト">
          <a:extLst>
            <a:ext uri="{FF2B5EF4-FFF2-40B4-BE49-F238E27FC236}">
              <a16:creationId xmlns:a16="http://schemas.microsoft.com/office/drawing/2014/main" id="{13719D11-6785-4C8D-9BA2-59CEC9FB00CE}"/>
            </a:ext>
          </a:extLst>
        </xdr:cNvPr>
        <xdr:cNvSpPr txBox="1"/>
      </xdr:nvSpPr>
      <xdr:spPr>
        <a:xfrm>
          <a:off x="10515600" y="145026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122402</xdr:rowOff>
    </xdr:from>
    <xdr:to>
      <xdr:col>55</xdr:col>
      <xdr:colOff>50800</xdr:colOff>
      <xdr:row>85</xdr:row>
      <xdr:rowOff>52552</xdr:rowOff>
    </xdr:to>
    <xdr:sp macro="" textlink="">
      <xdr:nvSpPr>
        <xdr:cNvPr id="347" name="フローチャート: 判断 346">
          <a:extLst>
            <a:ext uri="{FF2B5EF4-FFF2-40B4-BE49-F238E27FC236}">
              <a16:creationId xmlns:a16="http://schemas.microsoft.com/office/drawing/2014/main" id="{9D1EC578-F2B6-419F-9E2A-F289330E338E}"/>
            </a:ext>
          </a:extLst>
        </xdr:cNvPr>
        <xdr:cNvSpPr/>
      </xdr:nvSpPr>
      <xdr:spPr>
        <a:xfrm>
          <a:off x="10426700" y="14524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134107</xdr:rowOff>
    </xdr:from>
    <xdr:to>
      <xdr:col>50</xdr:col>
      <xdr:colOff>165100</xdr:colOff>
      <xdr:row>85</xdr:row>
      <xdr:rowOff>64257</xdr:rowOff>
    </xdr:to>
    <xdr:sp macro="" textlink="">
      <xdr:nvSpPr>
        <xdr:cNvPr id="348" name="フローチャート: 判断 347">
          <a:extLst>
            <a:ext uri="{FF2B5EF4-FFF2-40B4-BE49-F238E27FC236}">
              <a16:creationId xmlns:a16="http://schemas.microsoft.com/office/drawing/2014/main" id="{E60D8182-382C-4724-BEAE-DCD351C848B4}"/>
            </a:ext>
          </a:extLst>
        </xdr:cNvPr>
        <xdr:cNvSpPr/>
      </xdr:nvSpPr>
      <xdr:spPr>
        <a:xfrm>
          <a:off x="9588500" y="1453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14458</xdr:rowOff>
    </xdr:from>
    <xdr:to>
      <xdr:col>46</xdr:col>
      <xdr:colOff>38100</xdr:colOff>
      <xdr:row>85</xdr:row>
      <xdr:rowOff>116058</xdr:rowOff>
    </xdr:to>
    <xdr:sp macro="" textlink="">
      <xdr:nvSpPr>
        <xdr:cNvPr id="349" name="フローチャート: 判断 348">
          <a:extLst>
            <a:ext uri="{FF2B5EF4-FFF2-40B4-BE49-F238E27FC236}">
              <a16:creationId xmlns:a16="http://schemas.microsoft.com/office/drawing/2014/main" id="{8AAE42C8-75C9-4764-9313-AE54D580160B}"/>
            </a:ext>
          </a:extLst>
        </xdr:cNvPr>
        <xdr:cNvSpPr/>
      </xdr:nvSpPr>
      <xdr:spPr>
        <a:xfrm>
          <a:off x="8699500" y="14587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165334</xdr:rowOff>
    </xdr:from>
    <xdr:to>
      <xdr:col>41</xdr:col>
      <xdr:colOff>101600</xdr:colOff>
      <xdr:row>85</xdr:row>
      <xdr:rowOff>95484</xdr:rowOff>
    </xdr:to>
    <xdr:sp macro="" textlink="">
      <xdr:nvSpPr>
        <xdr:cNvPr id="350" name="フローチャート: 判断 349">
          <a:extLst>
            <a:ext uri="{FF2B5EF4-FFF2-40B4-BE49-F238E27FC236}">
              <a16:creationId xmlns:a16="http://schemas.microsoft.com/office/drawing/2014/main" id="{A539C56A-4196-4493-A16A-AC1401329137}"/>
            </a:ext>
          </a:extLst>
        </xdr:cNvPr>
        <xdr:cNvSpPr/>
      </xdr:nvSpPr>
      <xdr:spPr>
        <a:xfrm>
          <a:off x="7810500" y="14567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159390</xdr:rowOff>
    </xdr:from>
    <xdr:to>
      <xdr:col>36</xdr:col>
      <xdr:colOff>165100</xdr:colOff>
      <xdr:row>85</xdr:row>
      <xdr:rowOff>89540</xdr:rowOff>
    </xdr:to>
    <xdr:sp macro="" textlink="">
      <xdr:nvSpPr>
        <xdr:cNvPr id="351" name="フローチャート: 判断 350">
          <a:extLst>
            <a:ext uri="{FF2B5EF4-FFF2-40B4-BE49-F238E27FC236}">
              <a16:creationId xmlns:a16="http://schemas.microsoft.com/office/drawing/2014/main" id="{967165C9-4A03-4991-93A6-A5B5CD96AD9F}"/>
            </a:ext>
          </a:extLst>
        </xdr:cNvPr>
        <xdr:cNvSpPr/>
      </xdr:nvSpPr>
      <xdr:spPr>
        <a:xfrm>
          <a:off x="6921500" y="14561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id="{AC29C833-2900-4F80-A421-FF9C1547F28C}"/>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6AA4EE07-0BED-4F93-AB87-9C9F730DB0A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4480FE51-285B-42E2-9B33-6745159537DF}"/>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355C54E3-16F5-45DF-9658-04029D770219}"/>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AC88EFCE-4595-4584-9554-34BAA0156AB5}"/>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83130</xdr:rowOff>
    </xdr:from>
    <xdr:to>
      <xdr:col>55</xdr:col>
      <xdr:colOff>50800</xdr:colOff>
      <xdr:row>85</xdr:row>
      <xdr:rowOff>13280</xdr:rowOff>
    </xdr:to>
    <xdr:sp macro="" textlink="">
      <xdr:nvSpPr>
        <xdr:cNvPr id="357" name="楕円 356">
          <a:extLst>
            <a:ext uri="{FF2B5EF4-FFF2-40B4-BE49-F238E27FC236}">
              <a16:creationId xmlns:a16="http://schemas.microsoft.com/office/drawing/2014/main" id="{F7C25E72-5671-425C-9927-2A5761822C83}"/>
            </a:ext>
          </a:extLst>
        </xdr:cNvPr>
        <xdr:cNvSpPr/>
      </xdr:nvSpPr>
      <xdr:spPr>
        <a:xfrm>
          <a:off x="10426700" y="14484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106007</xdr:rowOff>
    </xdr:from>
    <xdr:ext cx="469744" cy="259045"/>
    <xdr:sp macro="" textlink="">
      <xdr:nvSpPr>
        <xdr:cNvPr id="358" name="【公営住宅】&#10;一人当たり面積該当値テキスト">
          <a:extLst>
            <a:ext uri="{FF2B5EF4-FFF2-40B4-BE49-F238E27FC236}">
              <a16:creationId xmlns:a16="http://schemas.microsoft.com/office/drawing/2014/main" id="{9C63B3A7-89D3-498E-9129-39ADB2C3C3A4}"/>
            </a:ext>
          </a:extLst>
        </xdr:cNvPr>
        <xdr:cNvSpPr txBox="1"/>
      </xdr:nvSpPr>
      <xdr:spPr>
        <a:xfrm>
          <a:off x="10515600" y="14336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70555</xdr:rowOff>
    </xdr:from>
    <xdr:to>
      <xdr:col>50</xdr:col>
      <xdr:colOff>165100</xdr:colOff>
      <xdr:row>85</xdr:row>
      <xdr:rowOff>705</xdr:rowOff>
    </xdr:to>
    <xdr:sp macro="" textlink="">
      <xdr:nvSpPr>
        <xdr:cNvPr id="359" name="楕円 358">
          <a:extLst>
            <a:ext uri="{FF2B5EF4-FFF2-40B4-BE49-F238E27FC236}">
              <a16:creationId xmlns:a16="http://schemas.microsoft.com/office/drawing/2014/main" id="{9F417705-4728-47C0-B1BB-8C946BA6B9F1}"/>
            </a:ext>
          </a:extLst>
        </xdr:cNvPr>
        <xdr:cNvSpPr/>
      </xdr:nvSpPr>
      <xdr:spPr>
        <a:xfrm>
          <a:off x="9588500" y="14472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121355</xdr:rowOff>
    </xdr:from>
    <xdr:to>
      <xdr:col>55</xdr:col>
      <xdr:colOff>0</xdr:colOff>
      <xdr:row>84</xdr:row>
      <xdr:rowOff>133930</xdr:rowOff>
    </xdr:to>
    <xdr:cxnSp macro="">
      <xdr:nvCxnSpPr>
        <xdr:cNvPr id="360" name="直線コネクタ 359">
          <a:extLst>
            <a:ext uri="{FF2B5EF4-FFF2-40B4-BE49-F238E27FC236}">
              <a16:creationId xmlns:a16="http://schemas.microsoft.com/office/drawing/2014/main" id="{3F1EA582-9AC1-47DD-A04D-429B1032791F}"/>
            </a:ext>
          </a:extLst>
        </xdr:cNvPr>
        <xdr:cNvCxnSpPr/>
      </xdr:nvCxnSpPr>
      <xdr:spPr>
        <a:xfrm>
          <a:off x="9639300" y="14523155"/>
          <a:ext cx="838200" cy="12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78146</xdr:rowOff>
    </xdr:from>
    <xdr:to>
      <xdr:col>46</xdr:col>
      <xdr:colOff>38100</xdr:colOff>
      <xdr:row>85</xdr:row>
      <xdr:rowOff>8296</xdr:rowOff>
    </xdr:to>
    <xdr:sp macro="" textlink="">
      <xdr:nvSpPr>
        <xdr:cNvPr id="361" name="楕円 360">
          <a:extLst>
            <a:ext uri="{FF2B5EF4-FFF2-40B4-BE49-F238E27FC236}">
              <a16:creationId xmlns:a16="http://schemas.microsoft.com/office/drawing/2014/main" id="{DCBAC296-16A6-48B7-870B-AEFAFE977811}"/>
            </a:ext>
          </a:extLst>
        </xdr:cNvPr>
        <xdr:cNvSpPr/>
      </xdr:nvSpPr>
      <xdr:spPr>
        <a:xfrm>
          <a:off x="8699500" y="14479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121355</xdr:rowOff>
    </xdr:from>
    <xdr:to>
      <xdr:col>50</xdr:col>
      <xdr:colOff>114300</xdr:colOff>
      <xdr:row>84</xdr:row>
      <xdr:rowOff>128946</xdr:rowOff>
    </xdr:to>
    <xdr:cxnSp macro="">
      <xdr:nvCxnSpPr>
        <xdr:cNvPr id="362" name="直線コネクタ 361">
          <a:extLst>
            <a:ext uri="{FF2B5EF4-FFF2-40B4-BE49-F238E27FC236}">
              <a16:creationId xmlns:a16="http://schemas.microsoft.com/office/drawing/2014/main" id="{59CE3079-D642-4132-BFD1-E520B7731787}"/>
            </a:ext>
          </a:extLst>
        </xdr:cNvPr>
        <xdr:cNvCxnSpPr/>
      </xdr:nvCxnSpPr>
      <xdr:spPr>
        <a:xfrm flipV="1">
          <a:off x="8750300" y="14523155"/>
          <a:ext cx="889000" cy="7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85689</xdr:rowOff>
    </xdr:from>
    <xdr:to>
      <xdr:col>41</xdr:col>
      <xdr:colOff>101600</xdr:colOff>
      <xdr:row>85</xdr:row>
      <xdr:rowOff>15839</xdr:rowOff>
    </xdr:to>
    <xdr:sp macro="" textlink="">
      <xdr:nvSpPr>
        <xdr:cNvPr id="363" name="楕円 362">
          <a:extLst>
            <a:ext uri="{FF2B5EF4-FFF2-40B4-BE49-F238E27FC236}">
              <a16:creationId xmlns:a16="http://schemas.microsoft.com/office/drawing/2014/main" id="{F6BF726A-86E9-4DDE-B3BE-A02753847382}"/>
            </a:ext>
          </a:extLst>
        </xdr:cNvPr>
        <xdr:cNvSpPr/>
      </xdr:nvSpPr>
      <xdr:spPr>
        <a:xfrm>
          <a:off x="7810500" y="14487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128946</xdr:rowOff>
    </xdr:from>
    <xdr:to>
      <xdr:col>45</xdr:col>
      <xdr:colOff>177800</xdr:colOff>
      <xdr:row>84</xdr:row>
      <xdr:rowOff>136489</xdr:rowOff>
    </xdr:to>
    <xdr:cxnSp macro="">
      <xdr:nvCxnSpPr>
        <xdr:cNvPr id="364" name="直線コネクタ 363">
          <a:extLst>
            <a:ext uri="{FF2B5EF4-FFF2-40B4-BE49-F238E27FC236}">
              <a16:creationId xmlns:a16="http://schemas.microsoft.com/office/drawing/2014/main" id="{EA54352E-DDDC-4C67-A6C3-BB41895B8646}"/>
            </a:ext>
          </a:extLst>
        </xdr:cNvPr>
        <xdr:cNvCxnSpPr/>
      </xdr:nvCxnSpPr>
      <xdr:spPr>
        <a:xfrm flipV="1">
          <a:off x="7861300" y="14530746"/>
          <a:ext cx="889000" cy="7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94514</xdr:rowOff>
    </xdr:from>
    <xdr:to>
      <xdr:col>36</xdr:col>
      <xdr:colOff>165100</xdr:colOff>
      <xdr:row>85</xdr:row>
      <xdr:rowOff>24664</xdr:rowOff>
    </xdr:to>
    <xdr:sp macro="" textlink="">
      <xdr:nvSpPr>
        <xdr:cNvPr id="365" name="楕円 364">
          <a:extLst>
            <a:ext uri="{FF2B5EF4-FFF2-40B4-BE49-F238E27FC236}">
              <a16:creationId xmlns:a16="http://schemas.microsoft.com/office/drawing/2014/main" id="{B9AFDE8A-64DF-4730-8B4E-DB8FE681F1D1}"/>
            </a:ext>
          </a:extLst>
        </xdr:cNvPr>
        <xdr:cNvSpPr/>
      </xdr:nvSpPr>
      <xdr:spPr>
        <a:xfrm>
          <a:off x="6921500" y="1449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136489</xdr:rowOff>
    </xdr:from>
    <xdr:to>
      <xdr:col>41</xdr:col>
      <xdr:colOff>50800</xdr:colOff>
      <xdr:row>84</xdr:row>
      <xdr:rowOff>145314</xdr:rowOff>
    </xdr:to>
    <xdr:cxnSp macro="">
      <xdr:nvCxnSpPr>
        <xdr:cNvPr id="366" name="直線コネクタ 365">
          <a:extLst>
            <a:ext uri="{FF2B5EF4-FFF2-40B4-BE49-F238E27FC236}">
              <a16:creationId xmlns:a16="http://schemas.microsoft.com/office/drawing/2014/main" id="{FFB919DD-5081-4B9D-9892-F0AB4C17F4E2}"/>
            </a:ext>
          </a:extLst>
        </xdr:cNvPr>
        <xdr:cNvCxnSpPr/>
      </xdr:nvCxnSpPr>
      <xdr:spPr>
        <a:xfrm flipV="1">
          <a:off x="6972300" y="14538289"/>
          <a:ext cx="889000" cy="8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55384</xdr:rowOff>
    </xdr:from>
    <xdr:ext cx="469744" cy="259045"/>
    <xdr:sp macro="" textlink="">
      <xdr:nvSpPr>
        <xdr:cNvPr id="367" name="n_1aveValue【公営住宅】&#10;一人当たり面積">
          <a:extLst>
            <a:ext uri="{FF2B5EF4-FFF2-40B4-BE49-F238E27FC236}">
              <a16:creationId xmlns:a16="http://schemas.microsoft.com/office/drawing/2014/main" id="{ABE3190B-114D-4E14-A4EF-EB275FDBCE10}"/>
            </a:ext>
          </a:extLst>
        </xdr:cNvPr>
        <xdr:cNvSpPr txBox="1"/>
      </xdr:nvSpPr>
      <xdr:spPr>
        <a:xfrm>
          <a:off x="9391727" y="14628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107185</xdr:rowOff>
    </xdr:from>
    <xdr:ext cx="469744" cy="259045"/>
    <xdr:sp macro="" textlink="">
      <xdr:nvSpPr>
        <xdr:cNvPr id="368" name="n_2aveValue【公営住宅】&#10;一人当たり面積">
          <a:extLst>
            <a:ext uri="{FF2B5EF4-FFF2-40B4-BE49-F238E27FC236}">
              <a16:creationId xmlns:a16="http://schemas.microsoft.com/office/drawing/2014/main" id="{FBF4D4D8-13DF-4FD1-97A5-A21041C8327C}"/>
            </a:ext>
          </a:extLst>
        </xdr:cNvPr>
        <xdr:cNvSpPr txBox="1"/>
      </xdr:nvSpPr>
      <xdr:spPr>
        <a:xfrm>
          <a:off x="8515427" y="14680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86611</xdr:rowOff>
    </xdr:from>
    <xdr:ext cx="469744" cy="259045"/>
    <xdr:sp macro="" textlink="">
      <xdr:nvSpPr>
        <xdr:cNvPr id="369" name="n_3aveValue【公営住宅】&#10;一人当たり面積">
          <a:extLst>
            <a:ext uri="{FF2B5EF4-FFF2-40B4-BE49-F238E27FC236}">
              <a16:creationId xmlns:a16="http://schemas.microsoft.com/office/drawing/2014/main" id="{655AAD38-3E4F-4C24-A722-D6D0E4991204}"/>
            </a:ext>
          </a:extLst>
        </xdr:cNvPr>
        <xdr:cNvSpPr txBox="1"/>
      </xdr:nvSpPr>
      <xdr:spPr>
        <a:xfrm>
          <a:off x="7626427" y="14659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80667</xdr:rowOff>
    </xdr:from>
    <xdr:ext cx="469744" cy="259045"/>
    <xdr:sp macro="" textlink="">
      <xdr:nvSpPr>
        <xdr:cNvPr id="370" name="n_4aveValue【公営住宅】&#10;一人当たり面積">
          <a:extLst>
            <a:ext uri="{FF2B5EF4-FFF2-40B4-BE49-F238E27FC236}">
              <a16:creationId xmlns:a16="http://schemas.microsoft.com/office/drawing/2014/main" id="{CD6397F6-F1E1-4639-B88D-60EE7B1FEF19}"/>
            </a:ext>
          </a:extLst>
        </xdr:cNvPr>
        <xdr:cNvSpPr txBox="1"/>
      </xdr:nvSpPr>
      <xdr:spPr>
        <a:xfrm>
          <a:off x="6737427" y="14653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17232</xdr:rowOff>
    </xdr:from>
    <xdr:ext cx="469744" cy="259045"/>
    <xdr:sp macro="" textlink="">
      <xdr:nvSpPr>
        <xdr:cNvPr id="371" name="n_1mainValue【公営住宅】&#10;一人当たり面積">
          <a:extLst>
            <a:ext uri="{FF2B5EF4-FFF2-40B4-BE49-F238E27FC236}">
              <a16:creationId xmlns:a16="http://schemas.microsoft.com/office/drawing/2014/main" id="{AE29A677-BF70-444C-8A35-A2B7A27455E0}"/>
            </a:ext>
          </a:extLst>
        </xdr:cNvPr>
        <xdr:cNvSpPr txBox="1"/>
      </xdr:nvSpPr>
      <xdr:spPr>
        <a:xfrm>
          <a:off x="9391727" y="14247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24823</xdr:rowOff>
    </xdr:from>
    <xdr:ext cx="469744" cy="259045"/>
    <xdr:sp macro="" textlink="">
      <xdr:nvSpPr>
        <xdr:cNvPr id="372" name="n_2mainValue【公営住宅】&#10;一人当たり面積">
          <a:extLst>
            <a:ext uri="{FF2B5EF4-FFF2-40B4-BE49-F238E27FC236}">
              <a16:creationId xmlns:a16="http://schemas.microsoft.com/office/drawing/2014/main" id="{EFD27DCD-80AC-416B-AE37-CD96E9C793D9}"/>
            </a:ext>
          </a:extLst>
        </xdr:cNvPr>
        <xdr:cNvSpPr txBox="1"/>
      </xdr:nvSpPr>
      <xdr:spPr>
        <a:xfrm>
          <a:off x="8515427" y="14255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32366</xdr:rowOff>
    </xdr:from>
    <xdr:ext cx="469744" cy="259045"/>
    <xdr:sp macro="" textlink="">
      <xdr:nvSpPr>
        <xdr:cNvPr id="373" name="n_3mainValue【公営住宅】&#10;一人当たり面積">
          <a:extLst>
            <a:ext uri="{FF2B5EF4-FFF2-40B4-BE49-F238E27FC236}">
              <a16:creationId xmlns:a16="http://schemas.microsoft.com/office/drawing/2014/main" id="{6AB9B7F3-6ED0-4EFF-9F2C-27FBFB759326}"/>
            </a:ext>
          </a:extLst>
        </xdr:cNvPr>
        <xdr:cNvSpPr txBox="1"/>
      </xdr:nvSpPr>
      <xdr:spPr>
        <a:xfrm>
          <a:off x="7626427" y="14262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41191</xdr:rowOff>
    </xdr:from>
    <xdr:ext cx="469744" cy="259045"/>
    <xdr:sp macro="" textlink="">
      <xdr:nvSpPr>
        <xdr:cNvPr id="374" name="n_4mainValue【公営住宅】&#10;一人当たり面積">
          <a:extLst>
            <a:ext uri="{FF2B5EF4-FFF2-40B4-BE49-F238E27FC236}">
              <a16:creationId xmlns:a16="http://schemas.microsoft.com/office/drawing/2014/main" id="{31776F50-5583-42DD-A6A6-739759B5CD28}"/>
            </a:ext>
          </a:extLst>
        </xdr:cNvPr>
        <xdr:cNvSpPr txBox="1"/>
      </xdr:nvSpPr>
      <xdr:spPr>
        <a:xfrm>
          <a:off x="6737427" y="14271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5" name="正方形/長方形 374">
          <a:extLst>
            <a:ext uri="{FF2B5EF4-FFF2-40B4-BE49-F238E27FC236}">
              <a16:creationId xmlns:a16="http://schemas.microsoft.com/office/drawing/2014/main" id="{BCFB3311-18C9-4FE7-8CC2-935E2DB6949A}"/>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6" name="正方形/長方形 375">
          <a:extLst>
            <a:ext uri="{FF2B5EF4-FFF2-40B4-BE49-F238E27FC236}">
              <a16:creationId xmlns:a16="http://schemas.microsoft.com/office/drawing/2014/main" id="{0E0993F8-76B3-4ED5-AE89-00EC330E3EAE}"/>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7" name="正方形/長方形 376">
          <a:extLst>
            <a:ext uri="{FF2B5EF4-FFF2-40B4-BE49-F238E27FC236}">
              <a16:creationId xmlns:a16="http://schemas.microsoft.com/office/drawing/2014/main" id="{82236962-891B-44F7-85C0-57DADEABB869}"/>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8" name="正方形/長方形 377">
          <a:extLst>
            <a:ext uri="{FF2B5EF4-FFF2-40B4-BE49-F238E27FC236}">
              <a16:creationId xmlns:a16="http://schemas.microsoft.com/office/drawing/2014/main" id="{EA51D16F-1B04-49FC-8A7A-5BCF200733B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9" name="正方形/長方形 378">
          <a:extLst>
            <a:ext uri="{FF2B5EF4-FFF2-40B4-BE49-F238E27FC236}">
              <a16:creationId xmlns:a16="http://schemas.microsoft.com/office/drawing/2014/main" id="{855A28A7-3407-486F-9AB1-42F00F67F64B}"/>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0" name="正方形/長方形 379">
          <a:extLst>
            <a:ext uri="{FF2B5EF4-FFF2-40B4-BE49-F238E27FC236}">
              <a16:creationId xmlns:a16="http://schemas.microsoft.com/office/drawing/2014/main" id="{CBE03BBE-FA73-4F76-8DAD-5C477AA05097}"/>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1" name="正方形/長方形 380">
          <a:extLst>
            <a:ext uri="{FF2B5EF4-FFF2-40B4-BE49-F238E27FC236}">
              <a16:creationId xmlns:a16="http://schemas.microsoft.com/office/drawing/2014/main" id="{EF92FE17-9E51-44F3-A96B-9E36A0FE6D23}"/>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2" name="正方形/長方形 381">
          <a:extLst>
            <a:ext uri="{FF2B5EF4-FFF2-40B4-BE49-F238E27FC236}">
              <a16:creationId xmlns:a16="http://schemas.microsoft.com/office/drawing/2014/main" id="{0AF667DE-C0C8-420B-87AA-F8716E0D8E0D}"/>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3" name="正方形/長方形 382">
          <a:extLst>
            <a:ext uri="{FF2B5EF4-FFF2-40B4-BE49-F238E27FC236}">
              <a16:creationId xmlns:a16="http://schemas.microsoft.com/office/drawing/2014/main" id="{C724A47B-A6B9-4D80-8A39-D39A95C734B6}"/>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4" name="正方形/長方形 383">
          <a:extLst>
            <a:ext uri="{FF2B5EF4-FFF2-40B4-BE49-F238E27FC236}">
              <a16:creationId xmlns:a16="http://schemas.microsoft.com/office/drawing/2014/main" id="{2C5F264A-1449-419B-A1FC-AAB2C0EB368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5" name="正方形/長方形 384">
          <a:extLst>
            <a:ext uri="{FF2B5EF4-FFF2-40B4-BE49-F238E27FC236}">
              <a16:creationId xmlns:a16="http://schemas.microsoft.com/office/drawing/2014/main" id="{AA1EC6CA-4C42-498A-88BA-C94E8D78C7FC}"/>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6" name="正方形/長方形 385">
          <a:extLst>
            <a:ext uri="{FF2B5EF4-FFF2-40B4-BE49-F238E27FC236}">
              <a16:creationId xmlns:a16="http://schemas.microsoft.com/office/drawing/2014/main" id="{98A3A74A-A465-4467-92F5-231402BFA9D7}"/>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7" name="正方形/長方形 386">
          <a:extLst>
            <a:ext uri="{FF2B5EF4-FFF2-40B4-BE49-F238E27FC236}">
              <a16:creationId xmlns:a16="http://schemas.microsoft.com/office/drawing/2014/main" id="{3D67C269-71CA-465C-B5B9-BBB8CD887451}"/>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8" name="正方形/長方形 387">
          <a:extLst>
            <a:ext uri="{FF2B5EF4-FFF2-40B4-BE49-F238E27FC236}">
              <a16:creationId xmlns:a16="http://schemas.microsoft.com/office/drawing/2014/main" id="{66FCCC00-661E-43D6-94E3-ECE862EE1345}"/>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9" name="正方形/長方形 388">
          <a:extLst>
            <a:ext uri="{FF2B5EF4-FFF2-40B4-BE49-F238E27FC236}">
              <a16:creationId xmlns:a16="http://schemas.microsoft.com/office/drawing/2014/main" id="{D686F451-4ADB-4F2D-A856-EC4072F2808F}"/>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0" name="正方形/長方形 389">
          <a:extLst>
            <a:ext uri="{FF2B5EF4-FFF2-40B4-BE49-F238E27FC236}">
              <a16:creationId xmlns:a16="http://schemas.microsoft.com/office/drawing/2014/main" id="{90EFA317-80BA-40E1-B945-35EE58421205}"/>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1" name="正方形/長方形 390">
          <a:extLst>
            <a:ext uri="{FF2B5EF4-FFF2-40B4-BE49-F238E27FC236}">
              <a16:creationId xmlns:a16="http://schemas.microsoft.com/office/drawing/2014/main" id="{10E0BD63-DA60-41FD-9055-1DDE0E5DFF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2" name="正方形/長方形 391">
          <a:extLst>
            <a:ext uri="{FF2B5EF4-FFF2-40B4-BE49-F238E27FC236}">
              <a16:creationId xmlns:a16="http://schemas.microsoft.com/office/drawing/2014/main" id="{49AD79A3-B9D1-406A-AD5F-E926F25B74C1}"/>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3" name="正方形/長方形 392">
          <a:extLst>
            <a:ext uri="{FF2B5EF4-FFF2-40B4-BE49-F238E27FC236}">
              <a16:creationId xmlns:a16="http://schemas.microsoft.com/office/drawing/2014/main" id="{EEF9BBE6-A718-4335-B11B-DAE28017250B}"/>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4" name="正方形/長方形 393">
          <a:extLst>
            <a:ext uri="{FF2B5EF4-FFF2-40B4-BE49-F238E27FC236}">
              <a16:creationId xmlns:a16="http://schemas.microsoft.com/office/drawing/2014/main" id="{839822AA-D275-494F-85E6-5AF85B2385B3}"/>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5" name="正方形/長方形 394">
          <a:extLst>
            <a:ext uri="{FF2B5EF4-FFF2-40B4-BE49-F238E27FC236}">
              <a16:creationId xmlns:a16="http://schemas.microsoft.com/office/drawing/2014/main" id="{BC529989-F564-4007-AE45-07A5FA8CAEB5}"/>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6" name="正方形/長方形 395">
          <a:extLst>
            <a:ext uri="{FF2B5EF4-FFF2-40B4-BE49-F238E27FC236}">
              <a16:creationId xmlns:a16="http://schemas.microsoft.com/office/drawing/2014/main" id="{547D2B3B-2BED-4333-8882-0D7907A454D4}"/>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7" name="正方形/長方形 396">
          <a:extLst>
            <a:ext uri="{FF2B5EF4-FFF2-40B4-BE49-F238E27FC236}">
              <a16:creationId xmlns:a16="http://schemas.microsoft.com/office/drawing/2014/main" id="{3D10B283-CD3C-4ED0-9016-804ACC0B77AC}"/>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8" name="正方形/長方形 397">
          <a:extLst>
            <a:ext uri="{FF2B5EF4-FFF2-40B4-BE49-F238E27FC236}">
              <a16:creationId xmlns:a16="http://schemas.microsoft.com/office/drawing/2014/main" id="{8BF2093F-B725-48C1-82B0-E2720F2A8B87}"/>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99" name="正方形/長方形 398">
          <a:extLst>
            <a:ext uri="{FF2B5EF4-FFF2-40B4-BE49-F238E27FC236}">
              <a16:creationId xmlns:a16="http://schemas.microsoft.com/office/drawing/2014/main" id="{973B0F4C-CE47-4FCE-B3BF-EB4DAF9F008A}"/>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00" name="正方形/長方形 399">
          <a:extLst>
            <a:ext uri="{FF2B5EF4-FFF2-40B4-BE49-F238E27FC236}">
              <a16:creationId xmlns:a16="http://schemas.microsoft.com/office/drawing/2014/main" id="{5F30A511-C4AE-471C-8DD8-1F31D864FD7C}"/>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01" name="正方形/長方形 400">
          <a:extLst>
            <a:ext uri="{FF2B5EF4-FFF2-40B4-BE49-F238E27FC236}">
              <a16:creationId xmlns:a16="http://schemas.microsoft.com/office/drawing/2014/main" id="{A2A12DD0-66D6-4089-8DC0-BEF3C9C3B626}"/>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02" name="正方形/長方形 401">
          <a:extLst>
            <a:ext uri="{FF2B5EF4-FFF2-40B4-BE49-F238E27FC236}">
              <a16:creationId xmlns:a16="http://schemas.microsoft.com/office/drawing/2014/main" id="{F61C1040-D99C-4575-BB11-1586BCAFE0B1}"/>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3" name="正方形/長方形 402">
          <a:extLst>
            <a:ext uri="{FF2B5EF4-FFF2-40B4-BE49-F238E27FC236}">
              <a16:creationId xmlns:a16="http://schemas.microsoft.com/office/drawing/2014/main" id="{DA8CE198-6177-4F91-8857-6B39BCCDC70F}"/>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04" name="正方形/長方形 403">
          <a:extLst>
            <a:ext uri="{FF2B5EF4-FFF2-40B4-BE49-F238E27FC236}">
              <a16:creationId xmlns:a16="http://schemas.microsoft.com/office/drawing/2014/main" id="{68AD8EDB-3C2A-4616-B2AF-739E945A2758}"/>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5" name="正方形/長方形 404">
          <a:extLst>
            <a:ext uri="{FF2B5EF4-FFF2-40B4-BE49-F238E27FC236}">
              <a16:creationId xmlns:a16="http://schemas.microsoft.com/office/drawing/2014/main" id="{DBC4E2AC-1188-4379-9E88-5CA14E6BB238}"/>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06" name="正方形/長方形 405">
          <a:extLst>
            <a:ext uri="{FF2B5EF4-FFF2-40B4-BE49-F238E27FC236}">
              <a16:creationId xmlns:a16="http://schemas.microsoft.com/office/drawing/2014/main" id="{6496D836-CECD-46F4-88AD-5D692529A4DD}"/>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407" name="正方形/長方形 406">
          <a:extLst>
            <a:ext uri="{FF2B5EF4-FFF2-40B4-BE49-F238E27FC236}">
              <a16:creationId xmlns:a16="http://schemas.microsoft.com/office/drawing/2014/main" id="{9F645DF0-E28A-4B20-8BF3-088EAD48CA44}"/>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8" name="正方形/長方形 407">
          <a:extLst>
            <a:ext uri="{FF2B5EF4-FFF2-40B4-BE49-F238E27FC236}">
              <a16:creationId xmlns:a16="http://schemas.microsoft.com/office/drawing/2014/main" id="{29A37519-BB15-473F-A7C8-E8964075BE8B}"/>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9" name="正方形/長方形 408">
          <a:extLst>
            <a:ext uri="{FF2B5EF4-FFF2-40B4-BE49-F238E27FC236}">
              <a16:creationId xmlns:a16="http://schemas.microsoft.com/office/drawing/2014/main" id="{00B1A29D-5888-4CDE-B235-F79A3D851EA8}"/>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0" name="正方形/長方形 409">
          <a:extLst>
            <a:ext uri="{FF2B5EF4-FFF2-40B4-BE49-F238E27FC236}">
              <a16:creationId xmlns:a16="http://schemas.microsoft.com/office/drawing/2014/main" id="{1132920F-DF30-48AA-972F-12AC41F5A761}"/>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1" name="正方形/長方形 410">
          <a:extLst>
            <a:ext uri="{FF2B5EF4-FFF2-40B4-BE49-F238E27FC236}">
              <a16:creationId xmlns:a16="http://schemas.microsoft.com/office/drawing/2014/main" id="{AF2AF8CD-0088-46CD-8489-C3104719413E}"/>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2" name="正方形/長方形 411">
          <a:extLst>
            <a:ext uri="{FF2B5EF4-FFF2-40B4-BE49-F238E27FC236}">
              <a16:creationId xmlns:a16="http://schemas.microsoft.com/office/drawing/2014/main" id="{27A931E2-B089-4478-A62A-11AE5ADBA4A6}"/>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3" name="正方形/長方形 412">
          <a:extLst>
            <a:ext uri="{FF2B5EF4-FFF2-40B4-BE49-F238E27FC236}">
              <a16:creationId xmlns:a16="http://schemas.microsoft.com/office/drawing/2014/main" id="{BF92D218-33CE-4DEB-AA5F-EB9B59F8CE29}"/>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4" name="正方形/長方形 413">
          <a:extLst>
            <a:ext uri="{FF2B5EF4-FFF2-40B4-BE49-F238E27FC236}">
              <a16:creationId xmlns:a16="http://schemas.microsoft.com/office/drawing/2014/main" id="{B36FB645-4C00-4A50-960E-011F59BE39D4}"/>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5" name="テキスト ボックス 414">
          <a:extLst>
            <a:ext uri="{FF2B5EF4-FFF2-40B4-BE49-F238E27FC236}">
              <a16:creationId xmlns:a16="http://schemas.microsoft.com/office/drawing/2014/main" id="{62F4D8A8-430B-46E4-B4B3-1887F5760F46}"/>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6" name="直線コネクタ 415">
          <a:extLst>
            <a:ext uri="{FF2B5EF4-FFF2-40B4-BE49-F238E27FC236}">
              <a16:creationId xmlns:a16="http://schemas.microsoft.com/office/drawing/2014/main" id="{9C707D84-F587-4250-AC90-548045B7784A}"/>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17" name="テキスト ボックス 416">
          <a:extLst>
            <a:ext uri="{FF2B5EF4-FFF2-40B4-BE49-F238E27FC236}">
              <a16:creationId xmlns:a16="http://schemas.microsoft.com/office/drawing/2014/main" id="{4A887A38-8E0E-4346-842A-6E79543C0234}"/>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18" name="直線コネクタ 417">
          <a:extLst>
            <a:ext uri="{FF2B5EF4-FFF2-40B4-BE49-F238E27FC236}">
              <a16:creationId xmlns:a16="http://schemas.microsoft.com/office/drawing/2014/main" id="{BCB278B9-2B66-43F3-B01F-13FD70AC9C18}"/>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19" name="テキスト ボックス 418">
          <a:extLst>
            <a:ext uri="{FF2B5EF4-FFF2-40B4-BE49-F238E27FC236}">
              <a16:creationId xmlns:a16="http://schemas.microsoft.com/office/drawing/2014/main" id="{15B06F38-A438-4999-9804-68281017576F}"/>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20" name="直線コネクタ 419">
          <a:extLst>
            <a:ext uri="{FF2B5EF4-FFF2-40B4-BE49-F238E27FC236}">
              <a16:creationId xmlns:a16="http://schemas.microsoft.com/office/drawing/2014/main" id="{2314B089-3AC8-4747-8743-1CD68756E8AA}"/>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21" name="テキスト ボックス 420">
          <a:extLst>
            <a:ext uri="{FF2B5EF4-FFF2-40B4-BE49-F238E27FC236}">
              <a16:creationId xmlns:a16="http://schemas.microsoft.com/office/drawing/2014/main" id="{A8D439B7-1CD8-4A46-8BC5-DA478305BB78}"/>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22" name="直線コネクタ 421">
          <a:extLst>
            <a:ext uri="{FF2B5EF4-FFF2-40B4-BE49-F238E27FC236}">
              <a16:creationId xmlns:a16="http://schemas.microsoft.com/office/drawing/2014/main" id="{82A77ECA-9726-405D-885C-49DBBE5F67BB}"/>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23" name="テキスト ボックス 422">
          <a:extLst>
            <a:ext uri="{FF2B5EF4-FFF2-40B4-BE49-F238E27FC236}">
              <a16:creationId xmlns:a16="http://schemas.microsoft.com/office/drawing/2014/main" id="{35CB8582-915A-4AB5-A468-B47957F90A6D}"/>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24" name="直線コネクタ 423">
          <a:extLst>
            <a:ext uri="{FF2B5EF4-FFF2-40B4-BE49-F238E27FC236}">
              <a16:creationId xmlns:a16="http://schemas.microsoft.com/office/drawing/2014/main" id="{987FA794-827D-43DD-8AA0-0A9222653AB4}"/>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25" name="テキスト ボックス 424">
          <a:extLst>
            <a:ext uri="{FF2B5EF4-FFF2-40B4-BE49-F238E27FC236}">
              <a16:creationId xmlns:a16="http://schemas.microsoft.com/office/drawing/2014/main" id="{EBF2245A-7F88-420A-A7EC-9E75669A881A}"/>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26" name="直線コネクタ 425">
          <a:extLst>
            <a:ext uri="{FF2B5EF4-FFF2-40B4-BE49-F238E27FC236}">
              <a16:creationId xmlns:a16="http://schemas.microsoft.com/office/drawing/2014/main" id="{6577F7AE-AF89-405E-A279-2694279F8466}"/>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27" name="テキスト ボックス 426">
          <a:extLst>
            <a:ext uri="{FF2B5EF4-FFF2-40B4-BE49-F238E27FC236}">
              <a16:creationId xmlns:a16="http://schemas.microsoft.com/office/drawing/2014/main" id="{23DD8419-5EC0-4ADC-AE34-4945319219D1}"/>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8" name="直線コネクタ 427">
          <a:extLst>
            <a:ext uri="{FF2B5EF4-FFF2-40B4-BE49-F238E27FC236}">
              <a16:creationId xmlns:a16="http://schemas.microsoft.com/office/drawing/2014/main" id="{28EA6A49-5E27-4B97-862B-A5A6EE40EF54}"/>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429" name="テキスト ボックス 428">
          <a:extLst>
            <a:ext uri="{FF2B5EF4-FFF2-40B4-BE49-F238E27FC236}">
              <a16:creationId xmlns:a16="http://schemas.microsoft.com/office/drawing/2014/main" id="{A783DA0D-8F04-4825-9F14-D604A33653C2}"/>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30" name="【学校施設】&#10;有形固定資産減価償却率グラフ枠">
          <a:extLst>
            <a:ext uri="{FF2B5EF4-FFF2-40B4-BE49-F238E27FC236}">
              <a16:creationId xmlns:a16="http://schemas.microsoft.com/office/drawing/2014/main" id="{238EB1A6-03C4-44A8-A5A6-093811FB628E}"/>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120015</xdr:rowOff>
    </xdr:from>
    <xdr:to>
      <xdr:col>85</xdr:col>
      <xdr:colOff>126364</xdr:colOff>
      <xdr:row>64</xdr:row>
      <xdr:rowOff>66675</xdr:rowOff>
    </xdr:to>
    <xdr:cxnSp macro="">
      <xdr:nvCxnSpPr>
        <xdr:cNvPr id="431" name="直線コネクタ 430">
          <a:extLst>
            <a:ext uri="{FF2B5EF4-FFF2-40B4-BE49-F238E27FC236}">
              <a16:creationId xmlns:a16="http://schemas.microsoft.com/office/drawing/2014/main" id="{A60CF3A9-8CF4-415B-AFE2-73B2DDD209CD}"/>
            </a:ext>
          </a:extLst>
        </xdr:cNvPr>
        <xdr:cNvCxnSpPr/>
      </xdr:nvCxnSpPr>
      <xdr:spPr>
        <a:xfrm flipV="1">
          <a:off x="16318864" y="9549765"/>
          <a:ext cx="0" cy="14897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70502</xdr:rowOff>
    </xdr:from>
    <xdr:ext cx="405111" cy="259045"/>
    <xdr:sp macro="" textlink="">
      <xdr:nvSpPr>
        <xdr:cNvPr id="432" name="【学校施設】&#10;有形固定資産減価償却率最小値テキスト">
          <a:extLst>
            <a:ext uri="{FF2B5EF4-FFF2-40B4-BE49-F238E27FC236}">
              <a16:creationId xmlns:a16="http://schemas.microsoft.com/office/drawing/2014/main" id="{AE32340F-B615-4915-B8B9-6C673236CAED}"/>
            </a:ext>
          </a:extLst>
        </xdr:cNvPr>
        <xdr:cNvSpPr txBox="1"/>
      </xdr:nvSpPr>
      <xdr:spPr>
        <a:xfrm>
          <a:off x="16357600" y="1104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66675</xdr:rowOff>
    </xdr:from>
    <xdr:to>
      <xdr:col>86</xdr:col>
      <xdr:colOff>25400</xdr:colOff>
      <xdr:row>64</xdr:row>
      <xdr:rowOff>66675</xdr:rowOff>
    </xdr:to>
    <xdr:cxnSp macro="">
      <xdr:nvCxnSpPr>
        <xdr:cNvPr id="433" name="直線コネクタ 432">
          <a:extLst>
            <a:ext uri="{FF2B5EF4-FFF2-40B4-BE49-F238E27FC236}">
              <a16:creationId xmlns:a16="http://schemas.microsoft.com/office/drawing/2014/main" id="{7CBF161B-1BC5-49EB-A3EC-23846F763430}"/>
            </a:ext>
          </a:extLst>
        </xdr:cNvPr>
        <xdr:cNvCxnSpPr/>
      </xdr:nvCxnSpPr>
      <xdr:spPr>
        <a:xfrm>
          <a:off x="16230600" y="11039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66692</xdr:rowOff>
    </xdr:from>
    <xdr:ext cx="405111" cy="259045"/>
    <xdr:sp macro="" textlink="">
      <xdr:nvSpPr>
        <xdr:cNvPr id="434" name="【学校施設】&#10;有形固定資産減価償却率最大値テキスト">
          <a:extLst>
            <a:ext uri="{FF2B5EF4-FFF2-40B4-BE49-F238E27FC236}">
              <a16:creationId xmlns:a16="http://schemas.microsoft.com/office/drawing/2014/main" id="{F578212B-B487-4860-83D5-507304B34776}"/>
            </a:ext>
          </a:extLst>
        </xdr:cNvPr>
        <xdr:cNvSpPr txBox="1"/>
      </xdr:nvSpPr>
      <xdr:spPr>
        <a:xfrm>
          <a:off x="16357600" y="9324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120015</xdr:rowOff>
    </xdr:from>
    <xdr:to>
      <xdr:col>86</xdr:col>
      <xdr:colOff>25400</xdr:colOff>
      <xdr:row>55</xdr:row>
      <xdr:rowOff>120015</xdr:rowOff>
    </xdr:to>
    <xdr:cxnSp macro="">
      <xdr:nvCxnSpPr>
        <xdr:cNvPr id="435" name="直線コネクタ 434">
          <a:extLst>
            <a:ext uri="{FF2B5EF4-FFF2-40B4-BE49-F238E27FC236}">
              <a16:creationId xmlns:a16="http://schemas.microsoft.com/office/drawing/2014/main" id="{C0581E40-8C16-4B13-966F-4277E2221C9B}"/>
            </a:ext>
          </a:extLst>
        </xdr:cNvPr>
        <xdr:cNvCxnSpPr/>
      </xdr:nvCxnSpPr>
      <xdr:spPr>
        <a:xfrm>
          <a:off x="16230600" y="9549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2557</xdr:rowOff>
    </xdr:from>
    <xdr:ext cx="405111" cy="259045"/>
    <xdr:sp macro="" textlink="">
      <xdr:nvSpPr>
        <xdr:cNvPr id="436" name="【学校施設】&#10;有形固定資産減価償却率平均値テキスト">
          <a:extLst>
            <a:ext uri="{FF2B5EF4-FFF2-40B4-BE49-F238E27FC236}">
              <a16:creationId xmlns:a16="http://schemas.microsoft.com/office/drawing/2014/main" id="{AB9F443D-D3F0-43FD-B82D-1D704C63B802}"/>
            </a:ext>
          </a:extLst>
        </xdr:cNvPr>
        <xdr:cNvSpPr txBox="1"/>
      </xdr:nvSpPr>
      <xdr:spPr>
        <a:xfrm>
          <a:off x="16357600" y="101181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151130</xdr:rowOff>
    </xdr:from>
    <xdr:to>
      <xdr:col>85</xdr:col>
      <xdr:colOff>177800</xdr:colOff>
      <xdr:row>60</xdr:row>
      <xdr:rowOff>81280</xdr:rowOff>
    </xdr:to>
    <xdr:sp macro="" textlink="">
      <xdr:nvSpPr>
        <xdr:cNvPr id="437" name="フローチャート: 判断 436">
          <a:extLst>
            <a:ext uri="{FF2B5EF4-FFF2-40B4-BE49-F238E27FC236}">
              <a16:creationId xmlns:a16="http://schemas.microsoft.com/office/drawing/2014/main" id="{F5997507-9FA0-4D07-983F-FBAE0B52F2D9}"/>
            </a:ext>
          </a:extLst>
        </xdr:cNvPr>
        <xdr:cNvSpPr/>
      </xdr:nvSpPr>
      <xdr:spPr>
        <a:xfrm>
          <a:off x="16268700" y="1026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128270</xdr:rowOff>
    </xdr:from>
    <xdr:to>
      <xdr:col>81</xdr:col>
      <xdr:colOff>101600</xdr:colOff>
      <xdr:row>60</xdr:row>
      <xdr:rowOff>58420</xdr:rowOff>
    </xdr:to>
    <xdr:sp macro="" textlink="">
      <xdr:nvSpPr>
        <xdr:cNvPr id="438" name="フローチャート: 判断 437">
          <a:extLst>
            <a:ext uri="{FF2B5EF4-FFF2-40B4-BE49-F238E27FC236}">
              <a16:creationId xmlns:a16="http://schemas.microsoft.com/office/drawing/2014/main" id="{A464740F-4626-4C8F-8681-E49E2428912D}"/>
            </a:ext>
          </a:extLst>
        </xdr:cNvPr>
        <xdr:cNvSpPr/>
      </xdr:nvSpPr>
      <xdr:spPr>
        <a:xfrm>
          <a:off x="154305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57785</xdr:rowOff>
    </xdr:from>
    <xdr:to>
      <xdr:col>76</xdr:col>
      <xdr:colOff>165100</xdr:colOff>
      <xdr:row>59</xdr:row>
      <xdr:rowOff>159385</xdr:rowOff>
    </xdr:to>
    <xdr:sp macro="" textlink="">
      <xdr:nvSpPr>
        <xdr:cNvPr id="439" name="フローチャート: 判断 438">
          <a:extLst>
            <a:ext uri="{FF2B5EF4-FFF2-40B4-BE49-F238E27FC236}">
              <a16:creationId xmlns:a16="http://schemas.microsoft.com/office/drawing/2014/main" id="{5C7BAA94-90A0-4686-A838-E42961AF0D09}"/>
            </a:ext>
          </a:extLst>
        </xdr:cNvPr>
        <xdr:cNvSpPr/>
      </xdr:nvSpPr>
      <xdr:spPr>
        <a:xfrm>
          <a:off x="14541500" y="1017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76835</xdr:rowOff>
    </xdr:from>
    <xdr:to>
      <xdr:col>72</xdr:col>
      <xdr:colOff>38100</xdr:colOff>
      <xdr:row>60</xdr:row>
      <xdr:rowOff>6985</xdr:rowOff>
    </xdr:to>
    <xdr:sp macro="" textlink="">
      <xdr:nvSpPr>
        <xdr:cNvPr id="440" name="フローチャート: 判断 439">
          <a:extLst>
            <a:ext uri="{FF2B5EF4-FFF2-40B4-BE49-F238E27FC236}">
              <a16:creationId xmlns:a16="http://schemas.microsoft.com/office/drawing/2014/main" id="{5CCC0567-82A5-4605-AAEB-721C70C8466A}"/>
            </a:ext>
          </a:extLst>
        </xdr:cNvPr>
        <xdr:cNvSpPr/>
      </xdr:nvSpPr>
      <xdr:spPr>
        <a:xfrm>
          <a:off x="13652500" y="1019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126365</xdr:rowOff>
    </xdr:from>
    <xdr:to>
      <xdr:col>67</xdr:col>
      <xdr:colOff>101600</xdr:colOff>
      <xdr:row>60</xdr:row>
      <xdr:rowOff>56515</xdr:rowOff>
    </xdr:to>
    <xdr:sp macro="" textlink="">
      <xdr:nvSpPr>
        <xdr:cNvPr id="441" name="フローチャート: 判断 440">
          <a:extLst>
            <a:ext uri="{FF2B5EF4-FFF2-40B4-BE49-F238E27FC236}">
              <a16:creationId xmlns:a16="http://schemas.microsoft.com/office/drawing/2014/main" id="{FB5A5872-8B98-419D-AA12-1046572778FC}"/>
            </a:ext>
          </a:extLst>
        </xdr:cNvPr>
        <xdr:cNvSpPr/>
      </xdr:nvSpPr>
      <xdr:spPr>
        <a:xfrm>
          <a:off x="12763500" y="1024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2" name="テキスト ボックス 441">
          <a:extLst>
            <a:ext uri="{FF2B5EF4-FFF2-40B4-BE49-F238E27FC236}">
              <a16:creationId xmlns:a16="http://schemas.microsoft.com/office/drawing/2014/main" id="{E361ACD9-B66D-4DED-9E81-C8941AD49771}"/>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3" name="テキスト ボックス 442">
          <a:extLst>
            <a:ext uri="{FF2B5EF4-FFF2-40B4-BE49-F238E27FC236}">
              <a16:creationId xmlns:a16="http://schemas.microsoft.com/office/drawing/2014/main" id="{E636EB54-6F3F-4068-8C25-CB8883549C1A}"/>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4" name="テキスト ボックス 443">
          <a:extLst>
            <a:ext uri="{FF2B5EF4-FFF2-40B4-BE49-F238E27FC236}">
              <a16:creationId xmlns:a16="http://schemas.microsoft.com/office/drawing/2014/main" id="{FCA3AD45-A65F-446E-948C-3AE2A4843B53}"/>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5" name="テキスト ボックス 444">
          <a:extLst>
            <a:ext uri="{FF2B5EF4-FFF2-40B4-BE49-F238E27FC236}">
              <a16:creationId xmlns:a16="http://schemas.microsoft.com/office/drawing/2014/main" id="{674257E2-893A-4529-BF62-8A780239A7A2}"/>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6" name="テキスト ボックス 445">
          <a:extLst>
            <a:ext uri="{FF2B5EF4-FFF2-40B4-BE49-F238E27FC236}">
              <a16:creationId xmlns:a16="http://schemas.microsoft.com/office/drawing/2014/main" id="{6DA1AAF2-762C-48F1-9BBD-9F0FD343CCB2}"/>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120650</xdr:rowOff>
    </xdr:from>
    <xdr:to>
      <xdr:col>85</xdr:col>
      <xdr:colOff>177800</xdr:colOff>
      <xdr:row>63</xdr:row>
      <xdr:rowOff>50800</xdr:rowOff>
    </xdr:to>
    <xdr:sp macro="" textlink="">
      <xdr:nvSpPr>
        <xdr:cNvPr id="447" name="楕円 446">
          <a:extLst>
            <a:ext uri="{FF2B5EF4-FFF2-40B4-BE49-F238E27FC236}">
              <a16:creationId xmlns:a16="http://schemas.microsoft.com/office/drawing/2014/main" id="{9A332151-B651-4F09-AC1A-3E6420723AC3}"/>
            </a:ext>
          </a:extLst>
        </xdr:cNvPr>
        <xdr:cNvSpPr/>
      </xdr:nvSpPr>
      <xdr:spPr>
        <a:xfrm>
          <a:off x="16268700" y="1075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99077</xdr:rowOff>
    </xdr:from>
    <xdr:ext cx="405111" cy="259045"/>
    <xdr:sp macro="" textlink="">
      <xdr:nvSpPr>
        <xdr:cNvPr id="448" name="【学校施設】&#10;有形固定資産減価償却率該当値テキスト">
          <a:extLst>
            <a:ext uri="{FF2B5EF4-FFF2-40B4-BE49-F238E27FC236}">
              <a16:creationId xmlns:a16="http://schemas.microsoft.com/office/drawing/2014/main" id="{1728A5C3-BD68-47E4-AD8A-90B5F0DD0209}"/>
            </a:ext>
          </a:extLst>
        </xdr:cNvPr>
        <xdr:cNvSpPr txBox="1"/>
      </xdr:nvSpPr>
      <xdr:spPr>
        <a:xfrm>
          <a:off x="16357600" y="1072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122555</xdr:rowOff>
    </xdr:from>
    <xdr:to>
      <xdr:col>81</xdr:col>
      <xdr:colOff>101600</xdr:colOff>
      <xdr:row>63</xdr:row>
      <xdr:rowOff>52705</xdr:rowOff>
    </xdr:to>
    <xdr:sp macro="" textlink="">
      <xdr:nvSpPr>
        <xdr:cNvPr id="449" name="楕円 448">
          <a:extLst>
            <a:ext uri="{FF2B5EF4-FFF2-40B4-BE49-F238E27FC236}">
              <a16:creationId xmlns:a16="http://schemas.microsoft.com/office/drawing/2014/main" id="{70311F5C-C931-4202-AB69-80CB97B2F845}"/>
            </a:ext>
          </a:extLst>
        </xdr:cNvPr>
        <xdr:cNvSpPr/>
      </xdr:nvSpPr>
      <xdr:spPr>
        <a:xfrm>
          <a:off x="15430500" y="10752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63</xdr:row>
      <xdr:rowOff>0</xdr:rowOff>
    </xdr:from>
    <xdr:to>
      <xdr:col>85</xdr:col>
      <xdr:colOff>127000</xdr:colOff>
      <xdr:row>63</xdr:row>
      <xdr:rowOff>1905</xdr:rowOff>
    </xdr:to>
    <xdr:cxnSp macro="">
      <xdr:nvCxnSpPr>
        <xdr:cNvPr id="450" name="直線コネクタ 449">
          <a:extLst>
            <a:ext uri="{FF2B5EF4-FFF2-40B4-BE49-F238E27FC236}">
              <a16:creationId xmlns:a16="http://schemas.microsoft.com/office/drawing/2014/main" id="{3A3E0741-4B93-4FEA-849A-F6E939A00C14}"/>
            </a:ext>
          </a:extLst>
        </xdr:cNvPr>
        <xdr:cNvCxnSpPr/>
      </xdr:nvCxnSpPr>
      <xdr:spPr>
        <a:xfrm flipV="1">
          <a:off x="15481300" y="10801350"/>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78740</xdr:rowOff>
    </xdr:from>
    <xdr:to>
      <xdr:col>76</xdr:col>
      <xdr:colOff>165100</xdr:colOff>
      <xdr:row>63</xdr:row>
      <xdr:rowOff>8890</xdr:rowOff>
    </xdr:to>
    <xdr:sp macro="" textlink="">
      <xdr:nvSpPr>
        <xdr:cNvPr id="451" name="楕円 450">
          <a:extLst>
            <a:ext uri="{FF2B5EF4-FFF2-40B4-BE49-F238E27FC236}">
              <a16:creationId xmlns:a16="http://schemas.microsoft.com/office/drawing/2014/main" id="{2321339B-11C3-4E66-9401-59FBBA8787B0}"/>
            </a:ext>
          </a:extLst>
        </xdr:cNvPr>
        <xdr:cNvSpPr/>
      </xdr:nvSpPr>
      <xdr:spPr>
        <a:xfrm>
          <a:off x="14541500" y="10708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129540</xdr:rowOff>
    </xdr:from>
    <xdr:to>
      <xdr:col>81</xdr:col>
      <xdr:colOff>50800</xdr:colOff>
      <xdr:row>63</xdr:row>
      <xdr:rowOff>1905</xdr:rowOff>
    </xdr:to>
    <xdr:cxnSp macro="">
      <xdr:nvCxnSpPr>
        <xdr:cNvPr id="452" name="直線コネクタ 451">
          <a:extLst>
            <a:ext uri="{FF2B5EF4-FFF2-40B4-BE49-F238E27FC236}">
              <a16:creationId xmlns:a16="http://schemas.microsoft.com/office/drawing/2014/main" id="{E0C12D5A-F885-4745-8ECE-23707C82AC98}"/>
            </a:ext>
          </a:extLst>
        </xdr:cNvPr>
        <xdr:cNvCxnSpPr/>
      </xdr:nvCxnSpPr>
      <xdr:spPr>
        <a:xfrm>
          <a:off x="14592300" y="10759440"/>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50165</xdr:rowOff>
    </xdr:from>
    <xdr:to>
      <xdr:col>72</xdr:col>
      <xdr:colOff>38100</xdr:colOff>
      <xdr:row>62</xdr:row>
      <xdr:rowOff>151765</xdr:rowOff>
    </xdr:to>
    <xdr:sp macro="" textlink="">
      <xdr:nvSpPr>
        <xdr:cNvPr id="453" name="楕円 452">
          <a:extLst>
            <a:ext uri="{FF2B5EF4-FFF2-40B4-BE49-F238E27FC236}">
              <a16:creationId xmlns:a16="http://schemas.microsoft.com/office/drawing/2014/main" id="{CC4321AA-F02E-4CEB-A493-47CD91079495}"/>
            </a:ext>
          </a:extLst>
        </xdr:cNvPr>
        <xdr:cNvSpPr/>
      </xdr:nvSpPr>
      <xdr:spPr>
        <a:xfrm>
          <a:off x="13652500" y="10680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100965</xdr:rowOff>
    </xdr:from>
    <xdr:to>
      <xdr:col>76</xdr:col>
      <xdr:colOff>114300</xdr:colOff>
      <xdr:row>62</xdr:row>
      <xdr:rowOff>129540</xdr:rowOff>
    </xdr:to>
    <xdr:cxnSp macro="">
      <xdr:nvCxnSpPr>
        <xdr:cNvPr id="454" name="直線コネクタ 453">
          <a:extLst>
            <a:ext uri="{FF2B5EF4-FFF2-40B4-BE49-F238E27FC236}">
              <a16:creationId xmlns:a16="http://schemas.microsoft.com/office/drawing/2014/main" id="{91E6D3D7-B344-4A5E-9C5F-5C95353706A3}"/>
            </a:ext>
          </a:extLst>
        </xdr:cNvPr>
        <xdr:cNvCxnSpPr/>
      </xdr:nvCxnSpPr>
      <xdr:spPr>
        <a:xfrm>
          <a:off x="13703300" y="1073086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63</xdr:row>
      <xdr:rowOff>27305</xdr:rowOff>
    </xdr:from>
    <xdr:to>
      <xdr:col>67</xdr:col>
      <xdr:colOff>101600</xdr:colOff>
      <xdr:row>63</xdr:row>
      <xdr:rowOff>128905</xdr:rowOff>
    </xdr:to>
    <xdr:sp macro="" textlink="">
      <xdr:nvSpPr>
        <xdr:cNvPr id="455" name="楕円 454">
          <a:extLst>
            <a:ext uri="{FF2B5EF4-FFF2-40B4-BE49-F238E27FC236}">
              <a16:creationId xmlns:a16="http://schemas.microsoft.com/office/drawing/2014/main" id="{9294447E-7615-405A-9EC9-A163DB2F064A}"/>
            </a:ext>
          </a:extLst>
        </xdr:cNvPr>
        <xdr:cNvSpPr/>
      </xdr:nvSpPr>
      <xdr:spPr>
        <a:xfrm>
          <a:off x="12763500" y="1082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100965</xdr:rowOff>
    </xdr:from>
    <xdr:to>
      <xdr:col>71</xdr:col>
      <xdr:colOff>177800</xdr:colOff>
      <xdr:row>63</xdr:row>
      <xdr:rowOff>78105</xdr:rowOff>
    </xdr:to>
    <xdr:cxnSp macro="">
      <xdr:nvCxnSpPr>
        <xdr:cNvPr id="456" name="直線コネクタ 455">
          <a:extLst>
            <a:ext uri="{FF2B5EF4-FFF2-40B4-BE49-F238E27FC236}">
              <a16:creationId xmlns:a16="http://schemas.microsoft.com/office/drawing/2014/main" id="{A874C468-0A1B-4D02-8EC2-652C9A7DCCA0}"/>
            </a:ext>
          </a:extLst>
        </xdr:cNvPr>
        <xdr:cNvCxnSpPr/>
      </xdr:nvCxnSpPr>
      <xdr:spPr>
        <a:xfrm flipV="1">
          <a:off x="12814300" y="10730865"/>
          <a:ext cx="889000" cy="148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74947</xdr:rowOff>
    </xdr:from>
    <xdr:ext cx="405111" cy="259045"/>
    <xdr:sp macro="" textlink="">
      <xdr:nvSpPr>
        <xdr:cNvPr id="457" name="n_1aveValue【学校施設】&#10;有形固定資産減価償却率">
          <a:extLst>
            <a:ext uri="{FF2B5EF4-FFF2-40B4-BE49-F238E27FC236}">
              <a16:creationId xmlns:a16="http://schemas.microsoft.com/office/drawing/2014/main" id="{2E231791-9817-433B-8985-BDC8D31E2838}"/>
            </a:ext>
          </a:extLst>
        </xdr:cNvPr>
        <xdr:cNvSpPr txBox="1"/>
      </xdr:nvSpPr>
      <xdr:spPr>
        <a:xfrm>
          <a:off x="15266044" y="1001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4462</xdr:rowOff>
    </xdr:from>
    <xdr:ext cx="405111" cy="259045"/>
    <xdr:sp macro="" textlink="">
      <xdr:nvSpPr>
        <xdr:cNvPr id="458" name="n_2aveValue【学校施設】&#10;有形固定資産減価償却率">
          <a:extLst>
            <a:ext uri="{FF2B5EF4-FFF2-40B4-BE49-F238E27FC236}">
              <a16:creationId xmlns:a16="http://schemas.microsoft.com/office/drawing/2014/main" id="{34936A75-1CA6-41AF-A599-FB097E3232B8}"/>
            </a:ext>
          </a:extLst>
        </xdr:cNvPr>
        <xdr:cNvSpPr txBox="1"/>
      </xdr:nvSpPr>
      <xdr:spPr>
        <a:xfrm>
          <a:off x="14389744" y="9948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23512</xdr:rowOff>
    </xdr:from>
    <xdr:ext cx="405111" cy="259045"/>
    <xdr:sp macro="" textlink="">
      <xdr:nvSpPr>
        <xdr:cNvPr id="459" name="n_3aveValue【学校施設】&#10;有形固定資産減価償却率">
          <a:extLst>
            <a:ext uri="{FF2B5EF4-FFF2-40B4-BE49-F238E27FC236}">
              <a16:creationId xmlns:a16="http://schemas.microsoft.com/office/drawing/2014/main" id="{275BC24E-C975-4BFC-AB3E-5B3DC0F6EA65}"/>
            </a:ext>
          </a:extLst>
        </xdr:cNvPr>
        <xdr:cNvSpPr txBox="1"/>
      </xdr:nvSpPr>
      <xdr:spPr>
        <a:xfrm>
          <a:off x="13500744" y="9967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73042</xdr:rowOff>
    </xdr:from>
    <xdr:ext cx="405111" cy="259045"/>
    <xdr:sp macro="" textlink="">
      <xdr:nvSpPr>
        <xdr:cNvPr id="460" name="n_4aveValue【学校施設】&#10;有形固定資産減価償却率">
          <a:extLst>
            <a:ext uri="{FF2B5EF4-FFF2-40B4-BE49-F238E27FC236}">
              <a16:creationId xmlns:a16="http://schemas.microsoft.com/office/drawing/2014/main" id="{62F5D916-8D1C-427B-93E1-294D14B4F50C}"/>
            </a:ext>
          </a:extLst>
        </xdr:cNvPr>
        <xdr:cNvSpPr txBox="1"/>
      </xdr:nvSpPr>
      <xdr:spPr>
        <a:xfrm>
          <a:off x="12611744" y="1001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43832</xdr:rowOff>
    </xdr:from>
    <xdr:ext cx="405111" cy="259045"/>
    <xdr:sp macro="" textlink="">
      <xdr:nvSpPr>
        <xdr:cNvPr id="461" name="n_1mainValue【学校施設】&#10;有形固定資産減価償却率">
          <a:extLst>
            <a:ext uri="{FF2B5EF4-FFF2-40B4-BE49-F238E27FC236}">
              <a16:creationId xmlns:a16="http://schemas.microsoft.com/office/drawing/2014/main" id="{BDECAE27-C564-4643-A848-7C94EC0DDB51}"/>
            </a:ext>
          </a:extLst>
        </xdr:cNvPr>
        <xdr:cNvSpPr txBox="1"/>
      </xdr:nvSpPr>
      <xdr:spPr>
        <a:xfrm>
          <a:off x="15266044" y="10845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17</xdr:rowOff>
    </xdr:from>
    <xdr:ext cx="405111" cy="259045"/>
    <xdr:sp macro="" textlink="">
      <xdr:nvSpPr>
        <xdr:cNvPr id="462" name="n_2mainValue【学校施設】&#10;有形固定資産減価償却率">
          <a:extLst>
            <a:ext uri="{FF2B5EF4-FFF2-40B4-BE49-F238E27FC236}">
              <a16:creationId xmlns:a16="http://schemas.microsoft.com/office/drawing/2014/main" id="{3CCCA33F-BD1C-4904-B7F6-73B6D4EDE5BA}"/>
            </a:ext>
          </a:extLst>
        </xdr:cNvPr>
        <xdr:cNvSpPr txBox="1"/>
      </xdr:nvSpPr>
      <xdr:spPr>
        <a:xfrm>
          <a:off x="14389744" y="10801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142892</xdr:rowOff>
    </xdr:from>
    <xdr:ext cx="405111" cy="259045"/>
    <xdr:sp macro="" textlink="">
      <xdr:nvSpPr>
        <xdr:cNvPr id="463" name="n_3mainValue【学校施設】&#10;有形固定資産減価償却率">
          <a:extLst>
            <a:ext uri="{FF2B5EF4-FFF2-40B4-BE49-F238E27FC236}">
              <a16:creationId xmlns:a16="http://schemas.microsoft.com/office/drawing/2014/main" id="{79FD633C-C50B-412C-B2DD-5F32EFB55890}"/>
            </a:ext>
          </a:extLst>
        </xdr:cNvPr>
        <xdr:cNvSpPr txBox="1"/>
      </xdr:nvSpPr>
      <xdr:spPr>
        <a:xfrm>
          <a:off x="13500744" y="10772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63</xdr:row>
      <xdr:rowOff>120032</xdr:rowOff>
    </xdr:from>
    <xdr:ext cx="405111" cy="259045"/>
    <xdr:sp macro="" textlink="">
      <xdr:nvSpPr>
        <xdr:cNvPr id="464" name="n_4mainValue【学校施設】&#10;有形固定資産減価償却率">
          <a:extLst>
            <a:ext uri="{FF2B5EF4-FFF2-40B4-BE49-F238E27FC236}">
              <a16:creationId xmlns:a16="http://schemas.microsoft.com/office/drawing/2014/main" id="{328CE824-A2EE-4F45-956A-1B9A728CB1C7}"/>
            </a:ext>
          </a:extLst>
        </xdr:cNvPr>
        <xdr:cNvSpPr txBox="1"/>
      </xdr:nvSpPr>
      <xdr:spPr>
        <a:xfrm>
          <a:off x="12611744" y="1092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5" name="正方形/長方形 464">
          <a:extLst>
            <a:ext uri="{FF2B5EF4-FFF2-40B4-BE49-F238E27FC236}">
              <a16:creationId xmlns:a16="http://schemas.microsoft.com/office/drawing/2014/main" id="{839B50DB-A385-446E-B406-8798E1802324}"/>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66" name="正方形/長方形 465">
          <a:extLst>
            <a:ext uri="{FF2B5EF4-FFF2-40B4-BE49-F238E27FC236}">
              <a16:creationId xmlns:a16="http://schemas.microsoft.com/office/drawing/2014/main" id="{86CD5B76-EE08-4FE7-B7CF-1F94E8CD391A}"/>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67" name="正方形/長方形 466">
          <a:extLst>
            <a:ext uri="{FF2B5EF4-FFF2-40B4-BE49-F238E27FC236}">
              <a16:creationId xmlns:a16="http://schemas.microsoft.com/office/drawing/2014/main" id="{DEFF261E-B664-4F29-8FE8-891B83825401}"/>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68" name="正方形/長方形 467">
          <a:extLst>
            <a:ext uri="{FF2B5EF4-FFF2-40B4-BE49-F238E27FC236}">
              <a16:creationId xmlns:a16="http://schemas.microsoft.com/office/drawing/2014/main" id="{B8D9CCF6-253B-42E8-A9C5-CBCC03C1DCF7}"/>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69" name="正方形/長方形 468">
          <a:extLst>
            <a:ext uri="{FF2B5EF4-FFF2-40B4-BE49-F238E27FC236}">
              <a16:creationId xmlns:a16="http://schemas.microsoft.com/office/drawing/2014/main" id="{0831CE3D-5D39-4FD5-9B40-11DB52663129}"/>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0" name="正方形/長方形 469">
          <a:extLst>
            <a:ext uri="{FF2B5EF4-FFF2-40B4-BE49-F238E27FC236}">
              <a16:creationId xmlns:a16="http://schemas.microsoft.com/office/drawing/2014/main" id="{0F97A0B0-24B2-4E98-B6F4-A3B8EA18B2FC}"/>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1" name="正方形/長方形 470">
          <a:extLst>
            <a:ext uri="{FF2B5EF4-FFF2-40B4-BE49-F238E27FC236}">
              <a16:creationId xmlns:a16="http://schemas.microsoft.com/office/drawing/2014/main" id="{B550A7FF-98CC-4804-BD66-349007DEAABD}"/>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2" name="正方形/長方形 471">
          <a:extLst>
            <a:ext uri="{FF2B5EF4-FFF2-40B4-BE49-F238E27FC236}">
              <a16:creationId xmlns:a16="http://schemas.microsoft.com/office/drawing/2014/main" id="{3C6010AF-396E-459A-817C-34DD0E640A49}"/>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3" name="テキスト ボックス 472">
          <a:extLst>
            <a:ext uri="{FF2B5EF4-FFF2-40B4-BE49-F238E27FC236}">
              <a16:creationId xmlns:a16="http://schemas.microsoft.com/office/drawing/2014/main" id="{548DFE81-062F-4EFD-AFB2-6B2096904F99}"/>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4" name="直線コネクタ 473">
          <a:extLst>
            <a:ext uri="{FF2B5EF4-FFF2-40B4-BE49-F238E27FC236}">
              <a16:creationId xmlns:a16="http://schemas.microsoft.com/office/drawing/2014/main" id="{1C2B4C67-842A-4105-90FA-FB56DE2B928D}"/>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75" name="直線コネクタ 474">
          <a:extLst>
            <a:ext uri="{FF2B5EF4-FFF2-40B4-BE49-F238E27FC236}">
              <a16:creationId xmlns:a16="http://schemas.microsoft.com/office/drawing/2014/main" id="{49522936-76C3-4D73-8DBD-7858B0991FB6}"/>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76" name="テキスト ボックス 475">
          <a:extLst>
            <a:ext uri="{FF2B5EF4-FFF2-40B4-BE49-F238E27FC236}">
              <a16:creationId xmlns:a16="http://schemas.microsoft.com/office/drawing/2014/main" id="{3F40F915-7905-4206-B361-9096EA9C989D}"/>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77" name="直線コネクタ 476">
          <a:extLst>
            <a:ext uri="{FF2B5EF4-FFF2-40B4-BE49-F238E27FC236}">
              <a16:creationId xmlns:a16="http://schemas.microsoft.com/office/drawing/2014/main" id="{061D2354-1AAB-4378-B7A2-D7ADBDB9C3CC}"/>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78" name="テキスト ボックス 477">
          <a:extLst>
            <a:ext uri="{FF2B5EF4-FFF2-40B4-BE49-F238E27FC236}">
              <a16:creationId xmlns:a16="http://schemas.microsoft.com/office/drawing/2014/main" id="{5BAF936B-937F-4449-8D05-E8EC93E60A3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79" name="直線コネクタ 478">
          <a:extLst>
            <a:ext uri="{FF2B5EF4-FFF2-40B4-BE49-F238E27FC236}">
              <a16:creationId xmlns:a16="http://schemas.microsoft.com/office/drawing/2014/main" id="{221D4136-93C9-4AFE-82EE-2B726078B9E9}"/>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480" name="テキスト ボックス 479">
          <a:extLst>
            <a:ext uri="{FF2B5EF4-FFF2-40B4-BE49-F238E27FC236}">
              <a16:creationId xmlns:a16="http://schemas.microsoft.com/office/drawing/2014/main" id="{2E522820-EEAE-4E6B-A2F9-87917BDE2149}"/>
            </a:ext>
          </a:extLst>
        </xdr:cNvPr>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81" name="直線コネクタ 480">
          <a:extLst>
            <a:ext uri="{FF2B5EF4-FFF2-40B4-BE49-F238E27FC236}">
              <a16:creationId xmlns:a16="http://schemas.microsoft.com/office/drawing/2014/main" id="{C62652A3-B0A8-49DB-9E0C-224F9775679C}"/>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482" name="テキスト ボックス 481">
          <a:extLst>
            <a:ext uri="{FF2B5EF4-FFF2-40B4-BE49-F238E27FC236}">
              <a16:creationId xmlns:a16="http://schemas.microsoft.com/office/drawing/2014/main" id="{933B349C-ED92-4700-B73C-4CCA5ABCED92}"/>
            </a:ext>
          </a:extLst>
        </xdr:cNvPr>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83" name="直線コネクタ 482">
          <a:extLst>
            <a:ext uri="{FF2B5EF4-FFF2-40B4-BE49-F238E27FC236}">
              <a16:creationId xmlns:a16="http://schemas.microsoft.com/office/drawing/2014/main" id="{D118F9C3-2AFC-4A66-90C0-4F34D659ACD8}"/>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484" name="テキスト ボックス 483">
          <a:extLst>
            <a:ext uri="{FF2B5EF4-FFF2-40B4-BE49-F238E27FC236}">
              <a16:creationId xmlns:a16="http://schemas.microsoft.com/office/drawing/2014/main" id="{10D6E7F9-2227-4DE3-BACE-169B8FA53F8C}"/>
            </a:ext>
          </a:extLst>
        </xdr:cNvPr>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85" name="直線コネクタ 484">
          <a:extLst>
            <a:ext uri="{FF2B5EF4-FFF2-40B4-BE49-F238E27FC236}">
              <a16:creationId xmlns:a16="http://schemas.microsoft.com/office/drawing/2014/main" id="{0E7BAC9B-003A-4C20-A962-DEB3285688B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486" name="テキスト ボックス 485">
          <a:extLst>
            <a:ext uri="{FF2B5EF4-FFF2-40B4-BE49-F238E27FC236}">
              <a16:creationId xmlns:a16="http://schemas.microsoft.com/office/drawing/2014/main" id="{F27B4316-7ABA-40C8-9B0D-131203F179E1}"/>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87" name="【学校施設】&#10;一人当たり面積グラフ枠">
          <a:extLst>
            <a:ext uri="{FF2B5EF4-FFF2-40B4-BE49-F238E27FC236}">
              <a16:creationId xmlns:a16="http://schemas.microsoft.com/office/drawing/2014/main" id="{ADAA5D38-6424-4741-A3AF-7215AC87E9E4}"/>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27204</xdr:rowOff>
    </xdr:from>
    <xdr:to>
      <xdr:col>116</xdr:col>
      <xdr:colOff>62864</xdr:colOff>
      <xdr:row>63</xdr:row>
      <xdr:rowOff>130988</xdr:rowOff>
    </xdr:to>
    <xdr:cxnSp macro="">
      <xdr:nvCxnSpPr>
        <xdr:cNvPr id="488" name="直線コネクタ 487">
          <a:extLst>
            <a:ext uri="{FF2B5EF4-FFF2-40B4-BE49-F238E27FC236}">
              <a16:creationId xmlns:a16="http://schemas.microsoft.com/office/drawing/2014/main" id="{4FDE5698-6F47-4892-A028-6C33F151BA2F}"/>
            </a:ext>
          </a:extLst>
        </xdr:cNvPr>
        <xdr:cNvCxnSpPr/>
      </xdr:nvCxnSpPr>
      <xdr:spPr>
        <a:xfrm flipV="1">
          <a:off x="22160864" y="9628404"/>
          <a:ext cx="0" cy="1303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134815</xdr:rowOff>
    </xdr:from>
    <xdr:ext cx="469744" cy="259045"/>
    <xdr:sp macro="" textlink="">
      <xdr:nvSpPr>
        <xdr:cNvPr id="489" name="【学校施設】&#10;一人当たり面積最小値テキスト">
          <a:extLst>
            <a:ext uri="{FF2B5EF4-FFF2-40B4-BE49-F238E27FC236}">
              <a16:creationId xmlns:a16="http://schemas.microsoft.com/office/drawing/2014/main" id="{77253740-2074-409D-9246-0A291834F582}"/>
            </a:ext>
          </a:extLst>
        </xdr:cNvPr>
        <xdr:cNvSpPr txBox="1"/>
      </xdr:nvSpPr>
      <xdr:spPr>
        <a:xfrm>
          <a:off x="22199600" y="10936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130988</xdr:rowOff>
    </xdr:from>
    <xdr:to>
      <xdr:col>116</xdr:col>
      <xdr:colOff>152400</xdr:colOff>
      <xdr:row>63</xdr:row>
      <xdr:rowOff>130988</xdr:rowOff>
    </xdr:to>
    <xdr:cxnSp macro="">
      <xdr:nvCxnSpPr>
        <xdr:cNvPr id="490" name="直線コネクタ 489">
          <a:extLst>
            <a:ext uri="{FF2B5EF4-FFF2-40B4-BE49-F238E27FC236}">
              <a16:creationId xmlns:a16="http://schemas.microsoft.com/office/drawing/2014/main" id="{815A0A78-3FAB-40F4-946C-F52BB2441DE8}"/>
            </a:ext>
          </a:extLst>
        </xdr:cNvPr>
        <xdr:cNvCxnSpPr/>
      </xdr:nvCxnSpPr>
      <xdr:spPr>
        <a:xfrm>
          <a:off x="22072600" y="10932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145331</xdr:rowOff>
    </xdr:from>
    <xdr:ext cx="534377" cy="259045"/>
    <xdr:sp macro="" textlink="">
      <xdr:nvSpPr>
        <xdr:cNvPr id="491" name="【学校施設】&#10;一人当たり面積最大値テキスト">
          <a:extLst>
            <a:ext uri="{FF2B5EF4-FFF2-40B4-BE49-F238E27FC236}">
              <a16:creationId xmlns:a16="http://schemas.microsoft.com/office/drawing/2014/main" id="{2CF1CF44-5267-4963-8AB4-AE8CC4FABA30}"/>
            </a:ext>
          </a:extLst>
        </xdr:cNvPr>
        <xdr:cNvSpPr txBox="1"/>
      </xdr:nvSpPr>
      <xdr:spPr>
        <a:xfrm>
          <a:off x="22199600" y="9403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27204</xdr:rowOff>
    </xdr:from>
    <xdr:to>
      <xdr:col>116</xdr:col>
      <xdr:colOff>152400</xdr:colOff>
      <xdr:row>56</xdr:row>
      <xdr:rowOff>27204</xdr:rowOff>
    </xdr:to>
    <xdr:cxnSp macro="">
      <xdr:nvCxnSpPr>
        <xdr:cNvPr id="492" name="直線コネクタ 491">
          <a:extLst>
            <a:ext uri="{FF2B5EF4-FFF2-40B4-BE49-F238E27FC236}">
              <a16:creationId xmlns:a16="http://schemas.microsoft.com/office/drawing/2014/main" id="{58DA6A48-34D1-4711-A72F-56E05843A0E6}"/>
            </a:ext>
          </a:extLst>
        </xdr:cNvPr>
        <xdr:cNvCxnSpPr/>
      </xdr:nvCxnSpPr>
      <xdr:spPr>
        <a:xfrm>
          <a:off x="22072600" y="9628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92015</xdr:rowOff>
    </xdr:from>
    <xdr:ext cx="469744" cy="259045"/>
    <xdr:sp macro="" textlink="">
      <xdr:nvSpPr>
        <xdr:cNvPr id="493" name="【学校施設】&#10;一人当たり面積平均値テキスト">
          <a:extLst>
            <a:ext uri="{FF2B5EF4-FFF2-40B4-BE49-F238E27FC236}">
              <a16:creationId xmlns:a16="http://schemas.microsoft.com/office/drawing/2014/main" id="{79D87993-D79D-4092-96CC-19ADF213F734}"/>
            </a:ext>
          </a:extLst>
        </xdr:cNvPr>
        <xdr:cNvSpPr txBox="1"/>
      </xdr:nvSpPr>
      <xdr:spPr>
        <a:xfrm>
          <a:off x="22199600" y="105504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69138</xdr:rowOff>
    </xdr:from>
    <xdr:to>
      <xdr:col>116</xdr:col>
      <xdr:colOff>114300</xdr:colOff>
      <xdr:row>62</xdr:row>
      <xdr:rowOff>170738</xdr:rowOff>
    </xdr:to>
    <xdr:sp macro="" textlink="">
      <xdr:nvSpPr>
        <xdr:cNvPr id="494" name="フローチャート: 判断 493">
          <a:extLst>
            <a:ext uri="{FF2B5EF4-FFF2-40B4-BE49-F238E27FC236}">
              <a16:creationId xmlns:a16="http://schemas.microsoft.com/office/drawing/2014/main" id="{84CF87DB-33BF-4F01-8F81-1A84F31D8296}"/>
            </a:ext>
          </a:extLst>
        </xdr:cNvPr>
        <xdr:cNvSpPr/>
      </xdr:nvSpPr>
      <xdr:spPr>
        <a:xfrm>
          <a:off x="22110700" y="10699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70739</xdr:rowOff>
    </xdr:from>
    <xdr:to>
      <xdr:col>112</xdr:col>
      <xdr:colOff>38100</xdr:colOff>
      <xdr:row>63</xdr:row>
      <xdr:rowOff>889</xdr:rowOff>
    </xdr:to>
    <xdr:sp macro="" textlink="">
      <xdr:nvSpPr>
        <xdr:cNvPr id="495" name="フローチャート: 判断 494">
          <a:extLst>
            <a:ext uri="{FF2B5EF4-FFF2-40B4-BE49-F238E27FC236}">
              <a16:creationId xmlns:a16="http://schemas.microsoft.com/office/drawing/2014/main" id="{6D7D8908-DE56-49D4-BF41-C9D0EE07D9EF}"/>
            </a:ext>
          </a:extLst>
        </xdr:cNvPr>
        <xdr:cNvSpPr/>
      </xdr:nvSpPr>
      <xdr:spPr>
        <a:xfrm>
          <a:off x="21272500" y="10700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47422</xdr:rowOff>
    </xdr:from>
    <xdr:to>
      <xdr:col>107</xdr:col>
      <xdr:colOff>101600</xdr:colOff>
      <xdr:row>62</xdr:row>
      <xdr:rowOff>149022</xdr:rowOff>
    </xdr:to>
    <xdr:sp macro="" textlink="">
      <xdr:nvSpPr>
        <xdr:cNvPr id="496" name="フローチャート: 判断 495">
          <a:extLst>
            <a:ext uri="{FF2B5EF4-FFF2-40B4-BE49-F238E27FC236}">
              <a16:creationId xmlns:a16="http://schemas.microsoft.com/office/drawing/2014/main" id="{A741F025-77D2-4990-9D50-202B4ED5EFA0}"/>
            </a:ext>
          </a:extLst>
        </xdr:cNvPr>
        <xdr:cNvSpPr/>
      </xdr:nvSpPr>
      <xdr:spPr>
        <a:xfrm>
          <a:off x="20383500" y="10677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57709</xdr:rowOff>
    </xdr:from>
    <xdr:to>
      <xdr:col>102</xdr:col>
      <xdr:colOff>165100</xdr:colOff>
      <xdr:row>62</xdr:row>
      <xdr:rowOff>159309</xdr:rowOff>
    </xdr:to>
    <xdr:sp macro="" textlink="">
      <xdr:nvSpPr>
        <xdr:cNvPr id="497" name="フローチャート: 判断 496">
          <a:extLst>
            <a:ext uri="{FF2B5EF4-FFF2-40B4-BE49-F238E27FC236}">
              <a16:creationId xmlns:a16="http://schemas.microsoft.com/office/drawing/2014/main" id="{1956586B-CAC6-4914-87DC-CC5DC0DE6A01}"/>
            </a:ext>
          </a:extLst>
        </xdr:cNvPr>
        <xdr:cNvSpPr/>
      </xdr:nvSpPr>
      <xdr:spPr>
        <a:xfrm>
          <a:off x="19494500" y="10687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79731</xdr:rowOff>
    </xdr:from>
    <xdr:to>
      <xdr:col>98</xdr:col>
      <xdr:colOff>38100</xdr:colOff>
      <xdr:row>63</xdr:row>
      <xdr:rowOff>9881</xdr:rowOff>
    </xdr:to>
    <xdr:sp macro="" textlink="">
      <xdr:nvSpPr>
        <xdr:cNvPr id="498" name="フローチャート: 判断 497">
          <a:extLst>
            <a:ext uri="{FF2B5EF4-FFF2-40B4-BE49-F238E27FC236}">
              <a16:creationId xmlns:a16="http://schemas.microsoft.com/office/drawing/2014/main" id="{B158DAEE-245A-415C-B231-5CA9C0578EC7}"/>
            </a:ext>
          </a:extLst>
        </xdr:cNvPr>
        <xdr:cNvSpPr/>
      </xdr:nvSpPr>
      <xdr:spPr>
        <a:xfrm>
          <a:off x="18605500" y="10709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99" name="テキスト ボックス 498">
          <a:extLst>
            <a:ext uri="{FF2B5EF4-FFF2-40B4-BE49-F238E27FC236}">
              <a16:creationId xmlns:a16="http://schemas.microsoft.com/office/drawing/2014/main" id="{1C8B455C-3991-4414-8B90-AB5E283D07FD}"/>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0" name="テキスト ボックス 499">
          <a:extLst>
            <a:ext uri="{FF2B5EF4-FFF2-40B4-BE49-F238E27FC236}">
              <a16:creationId xmlns:a16="http://schemas.microsoft.com/office/drawing/2014/main" id="{F696A3CF-2F21-476B-80D3-F4949018531A}"/>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1" name="テキスト ボックス 500">
          <a:extLst>
            <a:ext uri="{FF2B5EF4-FFF2-40B4-BE49-F238E27FC236}">
              <a16:creationId xmlns:a16="http://schemas.microsoft.com/office/drawing/2014/main" id="{EECCF5D0-C079-4044-BFE6-43491081CF1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2" name="テキスト ボックス 501">
          <a:extLst>
            <a:ext uri="{FF2B5EF4-FFF2-40B4-BE49-F238E27FC236}">
              <a16:creationId xmlns:a16="http://schemas.microsoft.com/office/drawing/2014/main" id="{0C59FE56-683D-4C0E-820E-F2CFA015CDCA}"/>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3" name="テキスト ボックス 502">
          <a:extLst>
            <a:ext uri="{FF2B5EF4-FFF2-40B4-BE49-F238E27FC236}">
              <a16:creationId xmlns:a16="http://schemas.microsoft.com/office/drawing/2014/main" id="{C5FFCAC3-68FD-40C3-A6D9-424493428EB4}"/>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108991</xdr:rowOff>
    </xdr:from>
    <xdr:to>
      <xdr:col>116</xdr:col>
      <xdr:colOff>114300</xdr:colOff>
      <xdr:row>63</xdr:row>
      <xdr:rowOff>39141</xdr:rowOff>
    </xdr:to>
    <xdr:sp macro="" textlink="">
      <xdr:nvSpPr>
        <xdr:cNvPr id="504" name="楕円 503">
          <a:extLst>
            <a:ext uri="{FF2B5EF4-FFF2-40B4-BE49-F238E27FC236}">
              <a16:creationId xmlns:a16="http://schemas.microsoft.com/office/drawing/2014/main" id="{217FA5EB-6E3A-4674-A274-AAFEF51CAB0A}"/>
            </a:ext>
          </a:extLst>
        </xdr:cNvPr>
        <xdr:cNvSpPr/>
      </xdr:nvSpPr>
      <xdr:spPr>
        <a:xfrm>
          <a:off x="22110700" y="10738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87418</xdr:rowOff>
    </xdr:from>
    <xdr:ext cx="469744" cy="259045"/>
    <xdr:sp macro="" textlink="">
      <xdr:nvSpPr>
        <xdr:cNvPr id="505" name="【学校施設】&#10;一人当たり面積該当値テキスト">
          <a:extLst>
            <a:ext uri="{FF2B5EF4-FFF2-40B4-BE49-F238E27FC236}">
              <a16:creationId xmlns:a16="http://schemas.microsoft.com/office/drawing/2014/main" id="{E8DC2912-393A-43EC-92F4-4CB702BC8D21}"/>
            </a:ext>
          </a:extLst>
        </xdr:cNvPr>
        <xdr:cNvSpPr txBox="1"/>
      </xdr:nvSpPr>
      <xdr:spPr>
        <a:xfrm>
          <a:off x="22199600" y="10717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112649</xdr:rowOff>
    </xdr:from>
    <xdr:to>
      <xdr:col>112</xdr:col>
      <xdr:colOff>38100</xdr:colOff>
      <xdr:row>63</xdr:row>
      <xdr:rowOff>42799</xdr:rowOff>
    </xdr:to>
    <xdr:sp macro="" textlink="">
      <xdr:nvSpPr>
        <xdr:cNvPr id="506" name="楕円 505">
          <a:extLst>
            <a:ext uri="{FF2B5EF4-FFF2-40B4-BE49-F238E27FC236}">
              <a16:creationId xmlns:a16="http://schemas.microsoft.com/office/drawing/2014/main" id="{29F2A1D7-BEE3-4FB1-95F0-CFB7BE52A774}"/>
            </a:ext>
          </a:extLst>
        </xdr:cNvPr>
        <xdr:cNvSpPr/>
      </xdr:nvSpPr>
      <xdr:spPr>
        <a:xfrm>
          <a:off x="21272500" y="10742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159791</xdr:rowOff>
    </xdr:from>
    <xdr:to>
      <xdr:col>116</xdr:col>
      <xdr:colOff>63500</xdr:colOff>
      <xdr:row>62</xdr:row>
      <xdr:rowOff>163449</xdr:rowOff>
    </xdr:to>
    <xdr:cxnSp macro="">
      <xdr:nvCxnSpPr>
        <xdr:cNvPr id="507" name="直線コネクタ 506">
          <a:extLst>
            <a:ext uri="{FF2B5EF4-FFF2-40B4-BE49-F238E27FC236}">
              <a16:creationId xmlns:a16="http://schemas.microsoft.com/office/drawing/2014/main" id="{99350125-98B4-4EA6-AA2E-BB922744145C}"/>
            </a:ext>
          </a:extLst>
        </xdr:cNvPr>
        <xdr:cNvCxnSpPr/>
      </xdr:nvCxnSpPr>
      <xdr:spPr>
        <a:xfrm flipV="1">
          <a:off x="21323300" y="10789691"/>
          <a:ext cx="838200" cy="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117297</xdr:rowOff>
    </xdr:from>
    <xdr:to>
      <xdr:col>107</xdr:col>
      <xdr:colOff>101600</xdr:colOff>
      <xdr:row>63</xdr:row>
      <xdr:rowOff>47447</xdr:rowOff>
    </xdr:to>
    <xdr:sp macro="" textlink="">
      <xdr:nvSpPr>
        <xdr:cNvPr id="508" name="楕円 507">
          <a:extLst>
            <a:ext uri="{FF2B5EF4-FFF2-40B4-BE49-F238E27FC236}">
              <a16:creationId xmlns:a16="http://schemas.microsoft.com/office/drawing/2014/main" id="{D4C87F16-30BF-40D2-ADEF-5734BF3F58E3}"/>
            </a:ext>
          </a:extLst>
        </xdr:cNvPr>
        <xdr:cNvSpPr/>
      </xdr:nvSpPr>
      <xdr:spPr>
        <a:xfrm>
          <a:off x="20383500" y="10747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163449</xdr:rowOff>
    </xdr:from>
    <xdr:to>
      <xdr:col>111</xdr:col>
      <xdr:colOff>177800</xdr:colOff>
      <xdr:row>62</xdr:row>
      <xdr:rowOff>168097</xdr:rowOff>
    </xdr:to>
    <xdr:cxnSp macro="">
      <xdr:nvCxnSpPr>
        <xdr:cNvPr id="509" name="直線コネクタ 508">
          <a:extLst>
            <a:ext uri="{FF2B5EF4-FFF2-40B4-BE49-F238E27FC236}">
              <a16:creationId xmlns:a16="http://schemas.microsoft.com/office/drawing/2014/main" id="{1A2F116F-3C54-46D1-AE44-7D1CC3172ECD}"/>
            </a:ext>
          </a:extLst>
        </xdr:cNvPr>
        <xdr:cNvCxnSpPr/>
      </xdr:nvCxnSpPr>
      <xdr:spPr>
        <a:xfrm flipV="1">
          <a:off x="20434300" y="10793349"/>
          <a:ext cx="889000" cy="4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120879</xdr:rowOff>
    </xdr:from>
    <xdr:to>
      <xdr:col>102</xdr:col>
      <xdr:colOff>165100</xdr:colOff>
      <xdr:row>63</xdr:row>
      <xdr:rowOff>51029</xdr:rowOff>
    </xdr:to>
    <xdr:sp macro="" textlink="">
      <xdr:nvSpPr>
        <xdr:cNvPr id="510" name="楕円 509">
          <a:extLst>
            <a:ext uri="{FF2B5EF4-FFF2-40B4-BE49-F238E27FC236}">
              <a16:creationId xmlns:a16="http://schemas.microsoft.com/office/drawing/2014/main" id="{C31BD354-5C42-4A85-9DB1-6F649E160AD3}"/>
            </a:ext>
          </a:extLst>
        </xdr:cNvPr>
        <xdr:cNvSpPr/>
      </xdr:nvSpPr>
      <xdr:spPr>
        <a:xfrm>
          <a:off x="19494500" y="10750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168097</xdr:rowOff>
    </xdr:from>
    <xdr:to>
      <xdr:col>107</xdr:col>
      <xdr:colOff>50800</xdr:colOff>
      <xdr:row>63</xdr:row>
      <xdr:rowOff>229</xdr:rowOff>
    </xdr:to>
    <xdr:cxnSp macro="">
      <xdr:nvCxnSpPr>
        <xdr:cNvPr id="511" name="直線コネクタ 510">
          <a:extLst>
            <a:ext uri="{FF2B5EF4-FFF2-40B4-BE49-F238E27FC236}">
              <a16:creationId xmlns:a16="http://schemas.microsoft.com/office/drawing/2014/main" id="{B3DED893-9E02-4A57-9D7C-90790B9E0ADD}"/>
            </a:ext>
          </a:extLst>
        </xdr:cNvPr>
        <xdr:cNvCxnSpPr/>
      </xdr:nvCxnSpPr>
      <xdr:spPr>
        <a:xfrm flipV="1">
          <a:off x="19545300" y="10797997"/>
          <a:ext cx="889000" cy="3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156388</xdr:rowOff>
    </xdr:from>
    <xdr:to>
      <xdr:col>98</xdr:col>
      <xdr:colOff>38100</xdr:colOff>
      <xdr:row>63</xdr:row>
      <xdr:rowOff>86538</xdr:rowOff>
    </xdr:to>
    <xdr:sp macro="" textlink="">
      <xdr:nvSpPr>
        <xdr:cNvPr id="512" name="楕円 511">
          <a:extLst>
            <a:ext uri="{FF2B5EF4-FFF2-40B4-BE49-F238E27FC236}">
              <a16:creationId xmlns:a16="http://schemas.microsoft.com/office/drawing/2014/main" id="{99F9AF00-04C4-4388-A537-26A04768FCA0}"/>
            </a:ext>
          </a:extLst>
        </xdr:cNvPr>
        <xdr:cNvSpPr/>
      </xdr:nvSpPr>
      <xdr:spPr>
        <a:xfrm>
          <a:off x="18605500" y="1078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229</xdr:rowOff>
    </xdr:from>
    <xdr:to>
      <xdr:col>102</xdr:col>
      <xdr:colOff>114300</xdr:colOff>
      <xdr:row>63</xdr:row>
      <xdr:rowOff>35738</xdr:rowOff>
    </xdr:to>
    <xdr:cxnSp macro="">
      <xdr:nvCxnSpPr>
        <xdr:cNvPr id="513" name="直線コネクタ 512">
          <a:extLst>
            <a:ext uri="{FF2B5EF4-FFF2-40B4-BE49-F238E27FC236}">
              <a16:creationId xmlns:a16="http://schemas.microsoft.com/office/drawing/2014/main" id="{92DF9DE0-6D2F-4378-9DEB-46904EBC1563}"/>
            </a:ext>
          </a:extLst>
        </xdr:cNvPr>
        <xdr:cNvCxnSpPr/>
      </xdr:nvCxnSpPr>
      <xdr:spPr>
        <a:xfrm flipV="1">
          <a:off x="18656300" y="10801579"/>
          <a:ext cx="889000" cy="35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17416</xdr:rowOff>
    </xdr:from>
    <xdr:ext cx="469744" cy="259045"/>
    <xdr:sp macro="" textlink="">
      <xdr:nvSpPr>
        <xdr:cNvPr id="514" name="n_1aveValue【学校施設】&#10;一人当たり面積">
          <a:extLst>
            <a:ext uri="{FF2B5EF4-FFF2-40B4-BE49-F238E27FC236}">
              <a16:creationId xmlns:a16="http://schemas.microsoft.com/office/drawing/2014/main" id="{7D330719-23C5-4CB7-853E-9A4FDA014DC8}"/>
            </a:ext>
          </a:extLst>
        </xdr:cNvPr>
        <xdr:cNvSpPr txBox="1"/>
      </xdr:nvSpPr>
      <xdr:spPr>
        <a:xfrm>
          <a:off x="21075727" y="10475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165549</xdr:rowOff>
    </xdr:from>
    <xdr:ext cx="469744" cy="259045"/>
    <xdr:sp macro="" textlink="">
      <xdr:nvSpPr>
        <xdr:cNvPr id="515" name="n_2aveValue【学校施設】&#10;一人当たり面積">
          <a:extLst>
            <a:ext uri="{FF2B5EF4-FFF2-40B4-BE49-F238E27FC236}">
              <a16:creationId xmlns:a16="http://schemas.microsoft.com/office/drawing/2014/main" id="{39336475-FAA7-4638-AE80-6684D7D70D0C}"/>
            </a:ext>
          </a:extLst>
        </xdr:cNvPr>
        <xdr:cNvSpPr txBox="1"/>
      </xdr:nvSpPr>
      <xdr:spPr>
        <a:xfrm>
          <a:off x="20199427" y="10452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4386</xdr:rowOff>
    </xdr:from>
    <xdr:ext cx="469744" cy="259045"/>
    <xdr:sp macro="" textlink="">
      <xdr:nvSpPr>
        <xdr:cNvPr id="516" name="n_3aveValue【学校施設】&#10;一人当たり面積">
          <a:extLst>
            <a:ext uri="{FF2B5EF4-FFF2-40B4-BE49-F238E27FC236}">
              <a16:creationId xmlns:a16="http://schemas.microsoft.com/office/drawing/2014/main" id="{6A05ECC6-2DCB-48FB-B368-AB383B62AF0C}"/>
            </a:ext>
          </a:extLst>
        </xdr:cNvPr>
        <xdr:cNvSpPr txBox="1"/>
      </xdr:nvSpPr>
      <xdr:spPr>
        <a:xfrm>
          <a:off x="19310427" y="10462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26408</xdr:rowOff>
    </xdr:from>
    <xdr:ext cx="469744" cy="259045"/>
    <xdr:sp macro="" textlink="">
      <xdr:nvSpPr>
        <xdr:cNvPr id="517" name="n_4aveValue【学校施設】&#10;一人当たり面積">
          <a:extLst>
            <a:ext uri="{FF2B5EF4-FFF2-40B4-BE49-F238E27FC236}">
              <a16:creationId xmlns:a16="http://schemas.microsoft.com/office/drawing/2014/main" id="{3AB5A7CD-5483-4BB6-BD96-A09B60AE910E}"/>
            </a:ext>
          </a:extLst>
        </xdr:cNvPr>
        <xdr:cNvSpPr txBox="1"/>
      </xdr:nvSpPr>
      <xdr:spPr>
        <a:xfrm>
          <a:off x="18421427" y="10484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33926</xdr:rowOff>
    </xdr:from>
    <xdr:ext cx="469744" cy="259045"/>
    <xdr:sp macro="" textlink="">
      <xdr:nvSpPr>
        <xdr:cNvPr id="518" name="n_1mainValue【学校施設】&#10;一人当たり面積">
          <a:extLst>
            <a:ext uri="{FF2B5EF4-FFF2-40B4-BE49-F238E27FC236}">
              <a16:creationId xmlns:a16="http://schemas.microsoft.com/office/drawing/2014/main" id="{3B274B38-AC8C-40A3-9A20-B52CF1BC0CDE}"/>
            </a:ext>
          </a:extLst>
        </xdr:cNvPr>
        <xdr:cNvSpPr txBox="1"/>
      </xdr:nvSpPr>
      <xdr:spPr>
        <a:xfrm>
          <a:off x="21075727" y="10835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38574</xdr:rowOff>
    </xdr:from>
    <xdr:ext cx="469744" cy="259045"/>
    <xdr:sp macro="" textlink="">
      <xdr:nvSpPr>
        <xdr:cNvPr id="519" name="n_2mainValue【学校施設】&#10;一人当たり面積">
          <a:extLst>
            <a:ext uri="{FF2B5EF4-FFF2-40B4-BE49-F238E27FC236}">
              <a16:creationId xmlns:a16="http://schemas.microsoft.com/office/drawing/2014/main" id="{89DD84A8-93CD-4C30-B1FE-C04C5D4A319E}"/>
            </a:ext>
          </a:extLst>
        </xdr:cNvPr>
        <xdr:cNvSpPr txBox="1"/>
      </xdr:nvSpPr>
      <xdr:spPr>
        <a:xfrm>
          <a:off x="20199427" y="10839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42156</xdr:rowOff>
    </xdr:from>
    <xdr:ext cx="469744" cy="259045"/>
    <xdr:sp macro="" textlink="">
      <xdr:nvSpPr>
        <xdr:cNvPr id="520" name="n_3mainValue【学校施設】&#10;一人当たり面積">
          <a:extLst>
            <a:ext uri="{FF2B5EF4-FFF2-40B4-BE49-F238E27FC236}">
              <a16:creationId xmlns:a16="http://schemas.microsoft.com/office/drawing/2014/main" id="{3C332FE3-F94B-4021-A072-95334A04099D}"/>
            </a:ext>
          </a:extLst>
        </xdr:cNvPr>
        <xdr:cNvSpPr txBox="1"/>
      </xdr:nvSpPr>
      <xdr:spPr>
        <a:xfrm>
          <a:off x="19310427" y="10843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77665</xdr:rowOff>
    </xdr:from>
    <xdr:ext cx="469744" cy="259045"/>
    <xdr:sp macro="" textlink="">
      <xdr:nvSpPr>
        <xdr:cNvPr id="521" name="n_4mainValue【学校施設】&#10;一人当たり面積">
          <a:extLst>
            <a:ext uri="{FF2B5EF4-FFF2-40B4-BE49-F238E27FC236}">
              <a16:creationId xmlns:a16="http://schemas.microsoft.com/office/drawing/2014/main" id="{001BEF7C-9F6C-4B82-9795-4F1CEA5BD6AB}"/>
            </a:ext>
          </a:extLst>
        </xdr:cNvPr>
        <xdr:cNvSpPr txBox="1"/>
      </xdr:nvSpPr>
      <xdr:spPr>
        <a:xfrm>
          <a:off x="18421427" y="10879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2" name="正方形/長方形 521">
          <a:extLst>
            <a:ext uri="{FF2B5EF4-FFF2-40B4-BE49-F238E27FC236}">
              <a16:creationId xmlns:a16="http://schemas.microsoft.com/office/drawing/2014/main" id="{BDA9A7E0-6BB6-40A2-9DA6-F1AB9FDA5F76}"/>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3" name="正方形/長方形 522">
          <a:extLst>
            <a:ext uri="{FF2B5EF4-FFF2-40B4-BE49-F238E27FC236}">
              <a16:creationId xmlns:a16="http://schemas.microsoft.com/office/drawing/2014/main" id="{85AC7A48-0EB7-4378-9786-36CD61B5F15D}"/>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4" name="正方形/長方形 523">
          <a:extLst>
            <a:ext uri="{FF2B5EF4-FFF2-40B4-BE49-F238E27FC236}">
              <a16:creationId xmlns:a16="http://schemas.microsoft.com/office/drawing/2014/main" id="{7598DABE-623F-4F7C-8F75-2CBAB3EC5E75}"/>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5" name="正方形/長方形 524">
          <a:extLst>
            <a:ext uri="{FF2B5EF4-FFF2-40B4-BE49-F238E27FC236}">
              <a16:creationId xmlns:a16="http://schemas.microsoft.com/office/drawing/2014/main" id="{4BF61E67-247E-4416-99E7-B50536FFC5C3}"/>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6" name="正方形/長方形 525">
          <a:extLst>
            <a:ext uri="{FF2B5EF4-FFF2-40B4-BE49-F238E27FC236}">
              <a16:creationId xmlns:a16="http://schemas.microsoft.com/office/drawing/2014/main" id="{07B1790E-4A72-4D06-912C-77B3A8DBDA09}"/>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7" name="正方形/長方形 526">
          <a:extLst>
            <a:ext uri="{FF2B5EF4-FFF2-40B4-BE49-F238E27FC236}">
              <a16:creationId xmlns:a16="http://schemas.microsoft.com/office/drawing/2014/main" id="{18FF2431-35A4-4EE5-B093-23B520AAB49C}"/>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8" name="正方形/長方形 527">
          <a:extLst>
            <a:ext uri="{FF2B5EF4-FFF2-40B4-BE49-F238E27FC236}">
              <a16:creationId xmlns:a16="http://schemas.microsoft.com/office/drawing/2014/main" id="{B32902B1-8983-432A-A4CC-75FED80D3969}"/>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9" name="正方形/長方形 528">
          <a:extLst>
            <a:ext uri="{FF2B5EF4-FFF2-40B4-BE49-F238E27FC236}">
              <a16:creationId xmlns:a16="http://schemas.microsoft.com/office/drawing/2014/main" id="{D591297A-9813-4396-90C3-61FFC6D70D67}"/>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30" name="正方形/長方形 529">
          <a:extLst>
            <a:ext uri="{FF2B5EF4-FFF2-40B4-BE49-F238E27FC236}">
              <a16:creationId xmlns:a16="http://schemas.microsoft.com/office/drawing/2014/main" id="{4CD490CA-D4C5-458D-BE7D-416812AE5EC2}"/>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1" name="正方形/長方形 530">
          <a:extLst>
            <a:ext uri="{FF2B5EF4-FFF2-40B4-BE49-F238E27FC236}">
              <a16:creationId xmlns:a16="http://schemas.microsoft.com/office/drawing/2014/main" id="{E5B6BEEF-1B6E-446C-9039-AD724269CA36}"/>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2" name="正方形/長方形 531">
          <a:extLst>
            <a:ext uri="{FF2B5EF4-FFF2-40B4-BE49-F238E27FC236}">
              <a16:creationId xmlns:a16="http://schemas.microsoft.com/office/drawing/2014/main" id="{54EAC143-0808-4E85-8077-8EFF84C3A6C7}"/>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33" name="正方形/長方形 532">
          <a:extLst>
            <a:ext uri="{FF2B5EF4-FFF2-40B4-BE49-F238E27FC236}">
              <a16:creationId xmlns:a16="http://schemas.microsoft.com/office/drawing/2014/main" id="{FCF445CE-41F7-4458-934A-E6D4FB0316EE}"/>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34" name="正方形/長方形 533">
          <a:extLst>
            <a:ext uri="{FF2B5EF4-FFF2-40B4-BE49-F238E27FC236}">
              <a16:creationId xmlns:a16="http://schemas.microsoft.com/office/drawing/2014/main" id="{E804441A-E9EE-4A9F-8ED1-ED0EBC4C2895}"/>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35" name="正方形/長方形 534">
          <a:extLst>
            <a:ext uri="{FF2B5EF4-FFF2-40B4-BE49-F238E27FC236}">
              <a16:creationId xmlns:a16="http://schemas.microsoft.com/office/drawing/2014/main" id="{1AD8682E-7A64-4862-8321-297C27089C92}"/>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36" name="正方形/長方形 535">
          <a:extLst>
            <a:ext uri="{FF2B5EF4-FFF2-40B4-BE49-F238E27FC236}">
              <a16:creationId xmlns:a16="http://schemas.microsoft.com/office/drawing/2014/main" id="{6CDAFBD5-713F-4691-8FC7-CD5D0602FD38}"/>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37" name="正方形/長方形 536">
          <a:extLst>
            <a:ext uri="{FF2B5EF4-FFF2-40B4-BE49-F238E27FC236}">
              <a16:creationId xmlns:a16="http://schemas.microsoft.com/office/drawing/2014/main" id="{C068AED4-4886-4501-BE46-322753BF2DFE}"/>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38" name="正方形/長方形 537">
          <a:extLst>
            <a:ext uri="{FF2B5EF4-FFF2-40B4-BE49-F238E27FC236}">
              <a16:creationId xmlns:a16="http://schemas.microsoft.com/office/drawing/2014/main" id="{8CF4F7C0-2477-4896-892E-29953726E9DD}"/>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39" name="正方形/長方形 538">
          <a:extLst>
            <a:ext uri="{FF2B5EF4-FFF2-40B4-BE49-F238E27FC236}">
              <a16:creationId xmlns:a16="http://schemas.microsoft.com/office/drawing/2014/main" id="{878CA226-5AF6-47E9-9B34-1CB8E431241B}"/>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0" name="正方形/長方形 539">
          <a:extLst>
            <a:ext uri="{FF2B5EF4-FFF2-40B4-BE49-F238E27FC236}">
              <a16:creationId xmlns:a16="http://schemas.microsoft.com/office/drawing/2014/main" id="{6CCC1AED-1810-47D4-9FFE-15E567F3C495}"/>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1" name="正方形/長方形 540">
          <a:extLst>
            <a:ext uri="{FF2B5EF4-FFF2-40B4-BE49-F238E27FC236}">
              <a16:creationId xmlns:a16="http://schemas.microsoft.com/office/drawing/2014/main" id="{92C55CF6-5ED4-4DCB-8AD1-A44A887AA456}"/>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2" name="正方形/長方形 541">
          <a:extLst>
            <a:ext uri="{FF2B5EF4-FFF2-40B4-BE49-F238E27FC236}">
              <a16:creationId xmlns:a16="http://schemas.microsoft.com/office/drawing/2014/main" id="{20D0D7F2-F3F0-4210-93CE-5CA0AD2DFE41}"/>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3" name="正方形/長方形 542">
          <a:extLst>
            <a:ext uri="{FF2B5EF4-FFF2-40B4-BE49-F238E27FC236}">
              <a16:creationId xmlns:a16="http://schemas.microsoft.com/office/drawing/2014/main" id="{37663302-3AE5-44CC-B0D8-A386554975F1}"/>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4" name="正方形/長方形 543">
          <a:extLst>
            <a:ext uri="{FF2B5EF4-FFF2-40B4-BE49-F238E27FC236}">
              <a16:creationId xmlns:a16="http://schemas.microsoft.com/office/drawing/2014/main" id="{C2FD8DFC-9D34-49F3-9785-7E23B22D10CD}"/>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5" name="正方形/長方形 544">
          <a:extLst>
            <a:ext uri="{FF2B5EF4-FFF2-40B4-BE49-F238E27FC236}">
              <a16:creationId xmlns:a16="http://schemas.microsoft.com/office/drawing/2014/main" id="{8DAF9384-597A-42F3-92E3-7278D10E6CFC}"/>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46" name="テキスト ボックス 545">
          <a:extLst>
            <a:ext uri="{FF2B5EF4-FFF2-40B4-BE49-F238E27FC236}">
              <a16:creationId xmlns:a16="http://schemas.microsoft.com/office/drawing/2014/main" id="{446420A9-9541-489F-88B3-8B3C1163C975}"/>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47" name="直線コネクタ 546">
          <a:extLst>
            <a:ext uri="{FF2B5EF4-FFF2-40B4-BE49-F238E27FC236}">
              <a16:creationId xmlns:a16="http://schemas.microsoft.com/office/drawing/2014/main" id="{26BF5484-F12A-4277-90E7-CD1E028DA83D}"/>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48" name="テキスト ボックス 547">
          <a:extLst>
            <a:ext uri="{FF2B5EF4-FFF2-40B4-BE49-F238E27FC236}">
              <a16:creationId xmlns:a16="http://schemas.microsoft.com/office/drawing/2014/main" id="{264481E5-FDD8-4EBC-8612-25C8A101CA49}"/>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49" name="直線コネクタ 548">
          <a:extLst>
            <a:ext uri="{FF2B5EF4-FFF2-40B4-BE49-F238E27FC236}">
              <a16:creationId xmlns:a16="http://schemas.microsoft.com/office/drawing/2014/main" id="{E39150E2-4C26-49AE-8E9B-AFAA2205D366}"/>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550" name="テキスト ボックス 549">
          <a:extLst>
            <a:ext uri="{FF2B5EF4-FFF2-40B4-BE49-F238E27FC236}">
              <a16:creationId xmlns:a16="http://schemas.microsoft.com/office/drawing/2014/main" id="{5DF8A01D-64B4-4064-939E-F26DA89F6631}"/>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51" name="直線コネクタ 550">
          <a:extLst>
            <a:ext uri="{FF2B5EF4-FFF2-40B4-BE49-F238E27FC236}">
              <a16:creationId xmlns:a16="http://schemas.microsoft.com/office/drawing/2014/main" id="{11E6FD4E-6701-4511-B1BC-4F3BEA3CD464}"/>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52" name="テキスト ボックス 551">
          <a:extLst>
            <a:ext uri="{FF2B5EF4-FFF2-40B4-BE49-F238E27FC236}">
              <a16:creationId xmlns:a16="http://schemas.microsoft.com/office/drawing/2014/main" id="{44D9E65F-326E-49EC-9DD8-2B1F69B5A8A1}"/>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53" name="直線コネクタ 552">
          <a:extLst>
            <a:ext uri="{FF2B5EF4-FFF2-40B4-BE49-F238E27FC236}">
              <a16:creationId xmlns:a16="http://schemas.microsoft.com/office/drawing/2014/main" id="{5BE45342-A3F7-4E0D-AE35-65C6621D1683}"/>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54" name="テキスト ボックス 553">
          <a:extLst>
            <a:ext uri="{FF2B5EF4-FFF2-40B4-BE49-F238E27FC236}">
              <a16:creationId xmlns:a16="http://schemas.microsoft.com/office/drawing/2014/main" id="{748883BC-926E-43F2-86B1-1A193284BE1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55" name="直線コネクタ 554">
          <a:extLst>
            <a:ext uri="{FF2B5EF4-FFF2-40B4-BE49-F238E27FC236}">
              <a16:creationId xmlns:a16="http://schemas.microsoft.com/office/drawing/2014/main" id="{195DA096-8DF7-4C0F-9F89-0E73DC6286F2}"/>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56" name="テキスト ボックス 555">
          <a:extLst>
            <a:ext uri="{FF2B5EF4-FFF2-40B4-BE49-F238E27FC236}">
              <a16:creationId xmlns:a16="http://schemas.microsoft.com/office/drawing/2014/main" id="{B2AFD817-190E-40E1-80EC-5E56F82EF898}"/>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57" name="直線コネクタ 556">
          <a:extLst>
            <a:ext uri="{FF2B5EF4-FFF2-40B4-BE49-F238E27FC236}">
              <a16:creationId xmlns:a16="http://schemas.microsoft.com/office/drawing/2014/main" id="{24E7433F-B368-4278-9294-9899BD369DE2}"/>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558" name="テキスト ボックス 557">
          <a:extLst>
            <a:ext uri="{FF2B5EF4-FFF2-40B4-BE49-F238E27FC236}">
              <a16:creationId xmlns:a16="http://schemas.microsoft.com/office/drawing/2014/main" id="{FC16AEF6-41B8-491A-AD5C-369464758F47}"/>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59" name="直線コネクタ 558">
          <a:extLst>
            <a:ext uri="{FF2B5EF4-FFF2-40B4-BE49-F238E27FC236}">
              <a16:creationId xmlns:a16="http://schemas.microsoft.com/office/drawing/2014/main" id="{4F813089-ED22-4735-8C81-CF98B23085B3}"/>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560" name="テキスト ボックス 559">
          <a:extLst>
            <a:ext uri="{FF2B5EF4-FFF2-40B4-BE49-F238E27FC236}">
              <a16:creationId xmlns:a16="http://schemas.microsoft.com/office/drawing/2014/main" id="{694317D3-3B57-4FFE-8E46-5DEBEFB3D598}"/>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61" name="【公民館】&#10;有形固定資産減価償却率グラフ枠">
          <a:extLst>
            <a:ext uri="{FF2B5EF4-FFF2-40B4-BE49-F238E27FC236}">
              <a16:creationId xmlns:a16="http://schemas.microsoft.com/office/drawing/2014/main" id="{0C231027-5992-4A38-BEA6-B8BBD5D164FC}"/>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91439</xdr:rowOff>
    </xdr:from>
    <xdr:to>
      <xdr:col>85</xdr:col>
      <xdr:colOff>126364</xdr:colOff>
      <xdr:row>108</xdr:row>
      <xdr:rowOff>152400</xdr:rowOff>
    </xdr:to>
    <xdr:cxnSp macro="">
      <xdr:nvCxnSpPr>
        <xdr:cNvPr id="562" name="直線コネクタ 561">
          <a:extLst>
            <a:ext uri="{FF2B5EF4-FFF2-40B4-BE49-F238E27FC236}">
              <a16:creationId xmlns:a16="http://schemas.microsoft.com/office/drawing/2014/main" id="{517E37F4-4F8A-4446-AF41-0EF5E44E1A03}"/>
            </a:ext>
          </a:extLst>
        </xdr:cNvPr>
        <xdr:cNvCxnSpPr/>
      </xdr:nvCxnSpPr>
      <xdr:spPr>
        <a:xfrm flipV="1">
          <a:off x="16318864" y="17064989"/>
          <a:ext cx="0" cy="1604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563" name="【公民館】&#10;有形固定資産減価償却率最小値テキスト">
          <a:extLst>
            <a:ext uri="{FF2B5EF4-FFF2-40B4-BE49-F238E27FC236}">
              <a16:creationId xmlns:a16="http://schemas.microsoft.com/office/drawing/2014/main" id="{857ED709-F407-4895-85AF-0ECF5A7E0B2F}"/>
            </a:ext>
          </a:extLst>
        </xdr:cNvPr>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564" name="直線コネクタ 563">
          <a:extLst>
            <a:ext uri="{FF2B5EF4-FFF2-40B4-BE49-F238E27FC236}">
              <a16:creationId xmlns:a16="http://schemas.microsoft.com/office/drawing/2014/main" id="{73BCE304-FC36-4E9A-81A7-9AE3A596D482}"/>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38116</xdr:rowOff>
    </xdr:from>
    <xdr:ext cx="405111" cy="259045"/>
    <xdr:sp macro="" textlink="">
      <xdr:nvSpPr>
        <xdr:cNvPr id="565" name="【公民館】&#10;有形固定資産減価償却率最大値テキスト">
          <a:extLst>
            <a:ext uri="{FF2B5EF4-FFF2-40B4-BE49-F238E27FC236}">
              <a16:creationId xmlns:a16="http://schemas.microsoft.com/office/drawing/2014/main" id="{280223A2-CE02-4A99-B4BE-45A3F0A2844B}"/>
            </a:ext>
          </a:extLst>
        </xdr:cNvPr>
        <xdr:cNvSpPr txBox="1"/>
      </xdr:nvSpPr>
      <xdr:spPr>
        <a:xfrm>
          <a:off x="16357600" y="16840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91439</xdr:rowOff>
    </xdr:from>
    <xdr:to>
      <xdr:col>86</xdr:col>
      <xdr:colOff>25400</xdr:colOff>
      <xdr:row>99</xdr:row>
      <xdr:rowOff>91439</xdr:rowOff>
    </xdr:to>
    <xdr:cxnSp macro="">
      <xdr:nvCxnSpPr>
        <xdr:cNvPr id="566" name="直線コネクタ 565">
          <a:extLst>
            <a:ext uri="{FF2B5EF4-FFF2-40B4-BE49-F238E27FC236}">
              <a16:creationId xmlns:a16="http://schemas.microsoft.com/office/drawing/2014/main" id="{378B797D-5F72-45BF-A877-8733DD1628C7}"/>
            </a:ext>
          </a:extLst>
        </xdr:cNvPr>
        <xdr:cNvCxnSpPr/>
      </xdr:nvCxnSpPr>
      <xdr:spPr>
        <a:xfrm>
          <a:off x="16230600" y="17064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135907</xdr:rowOff>
    </xdr:from>
    <xdr:ext cx="405111" cy="259045"/>
    <xdr:sp macro="" textlink="">
      <xdr:nvSpPr>
        <xdr:cNvPr id="567" name="【公民館】&#10;有形固定資産減価償却率平均値テキスト">
          <a:extLst>
            <a:ext uri="{FF2B5EF4-FFF2-40B4-BE49-F238E27FC236}">
              <a16:creationId xmlns:a16="http://schemas.microsoft.com/office/drawing/2014/main" id="{DF100216-92E3-400C-82C3-93A52B49FE4E}"/>
            </a:ext>
          </a:extLst>
        </xdr:cNvPr>
        <xdr:cNvSpPr txBox="1"/>
      </xdr:nvSpPr>
      <xdr:spPr>
        <a:xfrm>
          <a:off x="16357600" y="177952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113030</xdr:rowOff>
    </xdr:from>
    <xdr:to>
      <xdr:col>85</xdr:col>
      <xdr:colOff>177800</xdr:colOff>
      <xdr:row>105</xdr:row>
      <xdr:rowOff>43180</xdr:rowOff>
    </xdr:to>
    <xdr:sp macro="" textlink="">
      <xdr:nvSpPr>
        <xdr:cNvPr id="568" name="フローチャート: 判断 567">
          <a:extLst>
            <a:ext uri="{FF2B5EF4-FFF2-40B4-BE49-F238E27FC236}">
              <a16:creationId xmlns:a16="http://schemas.microsoft.com/office/drawing/2014/main" id="{D8AD0A0E-2C68-4D50-8CED-77E1A3A08C0C}"/>
            </a:ext>
          </a:extLst>
        </xdr:cNvPr>
        <xdr:cNvSpPr/>
      </xdr:nvSpPr>
      <xdr:spPr>
        <a:xfrm>
          <a:off x="16268700" y="1794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61595</xdr:rowOff>
    </xdr:from>
    <xdr:to>
      <xdr:col>81</xdr:col>
      <xdr:colOff>101600</xdr:colOff>
      <xdr:row>104</xdr:row>
      <xdr:rowOff>163195</xdr:rowOff>
    </xdr:to>
    <xdr:sp macro="" textlink="">
      <xdr:nvSpPr>
        <xdr:cNvPr id="569" name="フローチャート: 判断 568">
          <a:extLst>
            <a:ext uri="{FF2B5EF4-FFF2-40B4-BE49-F238E27FC236}">
              <a16:creationId xmlns:a16="http://schemas.microsoft.com/office/drawing/2014/main" id="{68D6E9CB-F4FE-4373-8E5D-1E980BC11180}"/>
            </a:ext>
          </a:extLst>
        </xdr:cNvPr>
        <xdr:cNvSpPr/>
      </xdr:nvSpPr>
      <xdr:spPr>
        <a:xfrm>
          <a:off x="15430500" y="1789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55880</xdr:rowOff>
    </xdr:from>
    <xdr:to>
      <xdr:col>76</xdr:col>
      <xdr:colOff>165100</xdr:colOff>
      <xdr:row>104</xdr:row>
      <xdr:rowOff>157480</xdr:rowOff>
    </xdr:to>
    <xdr:sp macro="" textlink="">
      <xdr:nvSpPr>
        <xdr:cNvPr id="570" name="フローチャート: 判断 569">
          <a:extLst>
            <a:ext uri="{FF2B5EF4-FFF2-40B4-BE49-F238E27FC236}">
              <a16:creationId xmlns:a16="http://schemas.microsoft.com/office/drawing/2014/main" id="{4184A8F0-C820-4575-8282-2A20DA68D1D3}"/>
            </a:ext>
          </a:extLst>
        </xdr:cNvPr>
        <xdr:cNvSpPr/>
      </xdr:nvSpPr>
      <xdr:spPr>
        <a:xfrm>
          <a:off x="14541500" y="1788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73025</xdr:rowOff>
    </xdr:from>
    <xdr:to>
      <xdr:col>72</xdr:col>
      <xdr:colOff>38100</xdr:colOff>
      <xdr:row>105</xdr:row>
      <xdr:rowOff>3175</xdr:rowOff>
    </xdr:to>
    <xdr:sp macro="" textlink="">
      <xdr:nvSpPr>
        <xdr:cNvPr id="571" name="フローチャート: 判断 570">
          <a:extLst>
            <a:ext uri="{FF2B5EF4-FFF2-40B4-BE49-F238E27FC236}">
              <a16:creationId xmlns:a16="http://schemas.microsoft.com/office/drawing/2014/main" id="{341A883E-E3C2-4F4E-A148-D429E5235792}"/>
            </a:ext>
          </a:extLst>
        </xdr:cNvPr>
        <xdr:cNvSpPr/>
      </xdr:nvSpPr>
      <xdr:spPr>
        <a:xfrm>
          <a:off x="13652500" y="1790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126364</xdr:rowOff>
    </xdr:from>
    <xdr:to>
      <xdr:col>67</xdr:col>
      <xdr:colOff>101600</xdr:colOff>
      <xdr:row>105</xdr:row>
      <xdr:rowOff>56514</xdr:rowOff>
    </xdr:to>
    <xdr:sp macro="" textlink="">
      <xdr:nvSpPr>
        <xdr:cNvPr id="572" name="フローチャート: 判断 571">
          <a:extLst>
            <a:ext uri="{FF2B5EF4-FFF2-40B4-BE49-F238E27FC236}">
              <a16:creationId xmlns:a16="http://schemas.microsoft.com/office/drawing/2014/main" id="{EFC0C398-8D32-4F18-B4E1-6B547AD24475}"/>
            </a:ext>
          </a:extLst>
        </xdr:cNvPr>
        <xdr:cNvSpPr/>
      </xdr:nvSpPr>
      <xdr:spPr>
        <a:xfrm>
          <a:off x="12763500" y="1795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73" name="テキスト ボックス 572">
          <a:extLst>
            <a:ext uri="{FF2B5EF4-FFF2-40B4-BE49-F238E27FC236}">
              <a16:creationId xmlns:a16="http://schemas.microsoft.com/office/drawing/2014/main" id="{2AC1E75B-9EAA-4A0D-BCED-CEA473D3A12C}"/>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74" name="テキスト ボックス 573">
          <a:extLst>
            <a:ext uri="{FF2B5EF4-FFF2-40B4-BE49-F238E27FC236}">
              <a16:creationId xmlns:a16="http://schemas.microsoft.com/office/drawing/2014/main" id="{DE2C09AA-70D6-41CC-A938-2E32D59FC00F}"/>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75" name="テキスト ボックス 574">
          <a:extLst>
            <a:ext uri="{FF2B5EF4-FFF2-40B4-BE49-F238E27FC236}">
              <a16:creationId xmlns:a16="http://schemas.microsoft.com/office/drawing/2014/main" id="{D1ED35E1-3C79-4286-AF31-31A3C9A8C2E9}"/>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76" name="テキスト ボックス 575">
          <a:extLst>
            <a:ext uri="{FF2B5EF4-FFF2-40B4-BE49-F238E27FC236}">
              <a16:creationId xmlns:a16="http://schemas.microsoft.com/office/drawing/2014/main" id="{6DEAFED7-7658-480E-B4CE-01C780A11216}"/>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77" name="テキスト ボックス 576">
          <a:extLst>
            <a:ext uri="{FF2B5EF4-FFF2-40B4-BE49-F238E27FC236}">
              <a16:creationId xmlns:a16="http://schemas.microsoft.com/office/drawing/2014/main" id="{6D73AAFD-DE28-4828-A1DC-56E64BB2A7FF}"/>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12064</xdr:rowOff>
    </xdr:from>
    <xdr:to>
      <xdr:col>85</xdr:col>
      <xdr:colOff>177800</xdr:colOff>
      <xdr:row>105</xdr:row>
      <xdr:rowOff>113664</xdr:rowOff>
    </xdr:to>
    <xdr:sp macro="" textlink="">
      <xdr:nvSpPr>
        <xdr:cNvPr id="578" name="楕円 577">
          <a:extLst>
            <a:ext uri="{FF2B5EF4-FFF2-40B4-BE49-F238E27FC236}">
              <a16:creationId xmlns:a16="http://schemas.microsoft.com/office/drawing/2014/main" id="{316E7B6F-F010-429A-9E0B-2AE5FA21A941}"/>
            </a:ext>
          </a:extLst>
        </xdr:cNvPr>
        <xdr:cNvSpPr/>
      </xdr:nvSpPr>
      <xdr:spPr>
        <a:xfrm>
          <a:off x="16268700" y="18014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161941</xdr:rowOff>
    </xdr:from>
    <xdr:ext cx="405111" cy="259045"/>
    <xdr:sp macro="" textlink="">
      <xdr:nvSpPr>
        <xdr:cNvPr id="579" name="【公民館】&#10;有形固定資産減価償却率該当値テキスト">
          <a:extLst>
            <a:ext uri="{FF2B5EF4-FFF2-40B4-BE49-F238E27FC236}">
              <a16:creationId xmlns:a16="http://schemas.microsoft.com/office/drawing/2014/main" id="{B1D6DE7E-8D17-4B6D-919A-78E13055506A}"/>
            </a:ext>
          </a:extLst>
        </xdr:cNvPr>
        <xdr:cNvSpPr txBox="1"/>
      </xdr:nvSpPr>
      <xdr:spPr>
        <a:xfrm>
          <a:off x="16357600" y="17992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78739</xdr:rowOff>
    </xdr:from>
    <xdr:to>
      <xdr:col>81</xdr:col>
      <xdr:colOff>101600</xdr:colOff>
      <xdr:row>107</xdr:row>
      <xdr:rowOff>8889</xdr:rowOff>
    </xdr:to>
    <xdr:sp macro="" textlink="">
      <xdr:nvSpPr>
        <xdr:cNvPr id="580" name="楕円 579">
          <a:extLst>
            <a:ext uri="{FF2B5EF4-FFF2-40B4-BE49-F238E27FC236}">
              <a16:creationId xmlns:a16="http://schemas.microsoft.com/office/drawing/2014/main" id="{BDCCCCA7-8306-4B91-BA25-F604C2C964AD}"/>
            </a:ext>
          </a:extLst>
        </xdr:cNvPr>
        <xdr:cNvSpPr/>
      </xdr:nvSpPr>
      <xdr:spPr>
        <a:xfrm>
          <a:off x="15430500" y="18252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62864</xdr:rowOff>
    </xdr:from>
    <xdr:to>
      <xdr:col>85</xdr:col>
      <xdr:colOff>127000</xdr:colOff>
      <xdr:row>106</xdr:row>
      <xdr:rowOff>129539</xdr:rowOff>
    </xdr:to>
    <xdr:cxnSp macro="">
      <xdr:nvCxnSpPr>
        <xdr:cNvPr id="581" name="直線コネクタ 580">
          <a:extLst>
            <a:ext uri="{FF2B5EF4-FFF2-40B4-BE49-F238E27FC236}">
              <a16:creationId xmlns:a16="http://schemas.microsoft.com/office/drawing/2014/main" id="{63C39273-00FC-4F6E-AD32-B1617B6AE263}"/>
            </a:ext>
          </a:extLst>
        </xdr:cNvPr>
        <xdr:cNvCxnSpPr/>
      </xdr:nvCxnSpPr>
      <xdr:spPr>
        <a:xfrm flipV="1">
          <a:off x="15481300" y="18065114"/>
          <a:ext cx="838200" cy="238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116839</xdr:rowOff>
    </xdr:from>
    <xdr:to>
      <xdr:col>76</xdr:col>
      <xdr:colOff>165100</xdr:colOff>
      <xdr:row>105</xdr:row>
      <xdr:rowOff>46989</xdr:rowOff>
    </xdr:to>
    <xdr:sp macro="" textlink="">
      <xdr:nvSpPr>
        <xdr:cNvPr id="582" name="楕円 581">
          <a:extLst>
            <a:ext uri="{FF2B5EF4-FFF2-40B4-BE49-F238E27FC236}">
              <a16:creationId xmlns:a16="http://schemas.microsoft.com/office/drawing/2014/main" id="{9BCEB346-071F-44C2-9743-C8696B994877}"/>
            </a:ext>
          </a:extLst>
        </xdr:cNvPr>
        <xdr:cNvSpPr/>
      </xdr:nvSpPr>
      <xdr:spPr>
        <a:xfrm>
          <a:off x="14541500" y="1794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167639</xdr:rowOff>
    </xdr:from>
    <xdr:to>
      <xdr:col>81</xdr:col>
      <xdr:colOff>50800</xdr:colOff>
      <xdr:row>106</xdr:row>
      <xdr:rowOff>129539</xdr:rowOff>
    </xdr:to>
    <xdr:cxnSp macro="">
      <xdr:nvCxnSpPr>
        <xdr:cNvPr id="583" name="直線コネクタ 582">
          <a:extLst>
            <a:ext uri="{FF2B5EF4-FFF2-40B4-BE49-F238E27FC236}">
              <a16:creationId xmlns:a16="http://schemas.microsoft.com/office/drawing/2014/main" id="{8CCE87FA-B058-4D70-AF17-05C26F192F3D}"/>
            </a:ext>
          </a:extLst>
        </xdr:cNvPr>
        <xdr:cNvCxnSpPr/>
      </xdr:nvCxnSpPr>
      <xdr:spPr>
        <a:xfrm>
          <a:off x="14592300" y="17998439"/>
          <a:ext cx="8890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95886</xdr:rowOff>
    </xdr:from>
    <xdr:to>
      <xdr:col>72</xdr:col>
      <xdr:colOff>38100</xdr:colOff>
      <xdr:row>105</xdr:row>
      <xdr:rowOff>26036</xdr:rowOff>
    </xdr:to>
    <xdr:sp macro="" textlink="">
      <xdr:nvSpPr>
        <xdr:cNvPr id="584" name="楕円 583">
          <a:extLst>
            <a:ext uri="{FF2B5EF4-FFF2-40B4-BE49-F238E27FC236}">
              <a16:creationId xmlns:a16="http://schemas.microsoft.com/office/drawing/2014/main" id="{18831226-4E23-41F8-9A7D-FF5B33926854}"/>
            </a:ext>
          </a:extLst>
        </xdr:cNvPr>
        <xdr:cNvSpPr/>
      </xdr:nvSpPr>
      <xdr:spPr>
        <a:xfrm>
          <a:off x="13652500" y="1792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146686</xdr:rowOff>
    </xdr:from>
    <xdr:to>
      <xdr:col>76</xdr:col>
      <xdr:colOff>114300</xdr:colOff>
      <xdr:row>104</xdr:row>
      <xdr:rowOff>167639</xdr:rowOff>
    </xdr:to>
    <xdr:cxnSp macro="">
      <xdr:nvCxnSpPr>
        <xdr:cNvPr id="585" name="直線コネクタ 584">
          <a:extLst>
            <a:ext uri="{FF2B5EF4-FFF2-40B4-BE49-F238E27FC236}">
              <a16:creationId xmlns:a16="http://schemas.microsoft.com/office/drawing/2014/main" id="{B48E45C3-25BF-4050-9343-C1D14BAC9290}"/>
            </a:ext>
          </a:extLst>
        </xdr:cNvPr>
        <xdr:cNvCxnSpPr/>
      </xdr:nvCxnSpPr>
      <xdr:spPr>
        <a:xfrm>
          <a:off x="13703300" y="17977486"/>
          <a:ext cx="889000" cy="20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73025</xdr:rowOff>
    </xdr:from>
    <xdr:to>
      <xdr:col>67</xdr:col>
      <xdr:colOff>101600</xdr:colOff>
      <xdr:row>106</xdr:row>
      <xdr:rowOff>3175</xdr:rowOff>
    </xdr:to>
    <xdr:sp macro="" textlink="">
      <xdr:nvSpPr>
        <xdr:cNvPr id="586" name="楕円 585">
          <a:extLst>
            <a:ext uri="{FF2B5EF4-FFF2-40B4-BE49-F238E27FC236}">
              <a16:creationId xmlns:a16="http://schemas.microsoft.com/office/drawing/2014/main" id="{7679E446-E6A8-48A9-9AF1-6A2A5794F99D}"/>
            </a:ext>
          </a:extLst>
        </xdr:cNvPr>
        <xdr:cNvSpPr/>
      </xdr:nvSpPr>
      <xdr:spPr>
        <a:xfrm>
          <a:off x="12763500" y="18075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146686</xdr:rowOff>
    </xdr:from>
    <xdr:to>
      <xdr:col>71</xdr:col>
      <xdr:colOff>177800</xdr:colOff>
      <xdr:row>105</xdr:row>
      <xdr:rowOff>123825</xdr:rowOff>
    </xdr:to>
    <xdr:cxnSp macro="">
      <xdr:nvCxnSpPr>
        <xdr:cNvPr id="587" name="直線コネクタ 586">
          <a:extLst>
            <a:ext uri="{FF2B5EF4-FFF2-40B4-BE49-F238E27FC236}">
              <a16:creationId xmlns:a16="http://schemas.microsoft.com/office/drawing/2014/main" id="{BBF7A630-4D23-4996-AF31-68F4298AA32B}"/>
            </a:ext>
          </a:extLst>
        </xdr:cNvPr>
        <xdr:cNvCxnSpPr/>
      </xdr:nvCxnSpPr>
      <xdr:spPr>
        <a:xfrm flipV="1">
          <a:off x="12814300" y="17977486"/>
          <a:ext cx="889000" cy="148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8272</xdr:rowOff>
    </xdr:from>
    <xdr:ext cx="405111" cy="259045"/>
    <xdr:sp macro="" textlink="">
      <xdr:nvSpPr>
        <xdr:cNvPr id="588" name="n_1aveValue【公民館】&#10;有形固定資産減価償却率">
          <a:extLst>
            <a:ext uri="{FF2B5EF4-FFF2-40B4-BE49-F238E27FC236}">
              <a16:creationId xmlns:a16="http://schemas.microsoft.com/office/drawing/2014/main" id="{45B678C8-9447-4D57-9380-D752D5B6CAEA}"/>
            </a:ext>
          </a:extLst>
        </xdr:cNvPr>
        <xdr:cNvSpPr txBox="1"/>
      </xdr:nvSpPr>
      <xdr:spPr>
        <a:xfrm>
          <a:off x="15266044" y="17667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2557</xdr:rowOff>
    </xdr:from>
    <xdr:ext cx="405111" cy="259045"/>
    <xdr:sp macro="" textlink="">
      <xdr:nvSpPr>
        <xdr:cNvPr id="589" name="n_2aveValue【公民館】&#10;有形固定資産減価償却率">
          <a:extLst>
            <a:ext uri="{FF2B5EF4-FFF2-40B4-BE49-F238E27FC236}">
              <a16:creationId xmlns:a16="http://schemas.microsoft.com/office/drawing/2014/main" id="{58678AF8-C06E-49BA-AB56-8EB95FB8949A}"/>
            </a:ext>
          </a:extLst>
        </xdr:cNvPr>
        <xdr:cNvSpPr txBox="1"/>
      </xdr:nvSpPr>
      <xdr:spPr>
        <a:xfrm>
          <a:off x="14389744" y="1766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19702</xdr:rowOff>
    </xdr:from>
    <xdr:ext cx="405111" cy="259045"/>
    <xdr:sp macro="" textlink="">
      <xdr:nvSpPr>
        <xdr:cNvPr id="590" name="n_3aveValue【公民館】&#10;有形固定資産減価償却率">
          <a:extLst>
            <a:ext uri="{FF2B5EF4-FFF2-40B4-BE49-F238E27FC236}">
              <a16:creationId xmlns:a16="http://schemas.microsoft.com/office/drawing/2014/main" id="{3338E95B-9CC6-446A-AAA8-1FAC57B286D9}"/>
            </a:ext>
          </a:extLst>
        </xdr:cNvPr>
        <xdr:cNvSpPr txBox="1"/>
      </xdr:nvSpPr>
      <xdr:spPr>
        <a:xfrm>
          <a:off x="13500744" y="1767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73041</xdr:rowOff>
    </xdr:from>
    <xdr:ext cx="405111" cy="259045"/>
    <xdr:sp macro="" textlink="">
      <xdr:nvSpPr>
        <xdr:cNvPr id="591" name="n_4aveValue【公民館】&#10;有形固定資産減価償却率">
          <a:extLst>
            <a:ext uri="{FF2B5EF4-FFF2-40B4-BE49-F238E27FC236}">
              <a16:creationId xmlns:a16="http://schemas.microsoft.com/office/drawing/2014/main" id="{B5E42E3D-DE2F-4BB9-9974-CDF8D799A760}"/>
            </a:ext>
          </a:extLst>
        </xdr:cNvPr>
        <xdr:cNvSpPr txBox="1"/>
      </xdr:nvSpPr>
      <xdr:spPr>
        <a:xfrm>
          <a:off x="12611744" y="17732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16</xdr:rowOff>
    </xdr:from>
    <xdr:ext cx="405111" cy="259045"/>
    <xdr:sp macro="" textlink="">
      <xdr:nvSpPr>
        <xdr:cNvPr id="592" name="n_1mainValue【公民館】&#10;有形固定資産減価償却率">
          <a:extLst>
            <a:ext uri="{FF2B5EF4-FFF2-40B4-BE49-F238E27FC236}">
              <a16:creationId xmlns:a16="http://schemas.microsoft.com/office/drawing/2014/main" id="{5C5167D8-60C7-4AD8-8F8C-ABFE274FB8E9}"/>
            </a:ext>
          </a:extLst>
        </xdr:cNvPr>
        <xdr:cNvSpPr txBox="1"/>
      </xdr:nvSpPr>
      <xdr:spPr>
        <a:xfrm>
          <a:off x="15266044" y="18345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38116</xdr:rowOff>
    </xdr:from>
    <xdr:ext cx="405111" cy="259045"/>
    <xdr:sp macro="" textlink="">
      <xdr:nvSpPr>
        <xdr:cNvPr id="593" name="n_2mainValue【公民館】&#10;有形固定資産減価償却率">
          <a:extLst>
            <a:ext uri="{FF2B5EF4-FFF2-40B4-BE49-F238E27FC236}">
              <a16:creationId xmlns:a16="http://schemas.microsoft.com/office/drawing/2014/main" id="{7D05A205-F0B1-48E0-BAC5-FC7FCAED3798}"/>
            </a:ext>
          </a:extLst>
        </xdr:cNvPr>
        <xdr:cNvSpPr txBox="1"/>
      </xdr:nvSpPr>
      <xdr:spPr>
        <a:xfrm>
          <a:off x="14389744" y="18040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17163</xdr:rowOff>
    </xdr:from>
    <xdr:ext cx="405111" cy="259045"/>
    <xdr:sp macro="" textlink="">
      <xdr:nvSpPr>
        <xdr:cNvPr id="594" name="n_3mainValue【公民館】&#10;有形固定資産減価償却率">
          <a:extLst>
            <a:ext uri="{FF2B5EF4-FFF2-40B4-BE49-F238E27FC236}">
              <a16:creationId xmlns:a16="http://schemas.microsoft.com/office/drawing/2014/main" id="{369B3655-43AD-4C00-8FC7-014A6DD1D3E5}"/>
            </a:ext>
          </a:extLst>
        </xdr:cNvPr>
        <xdr:cNvSpPr txBox="1"/>
      </xdr:nvSpPr>
      <xdr:spPr>
        <a:xfrm>
          <a:off x="13500744" y="18019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165752</xdr:rowOff>
    </xdr:from>
    <xdr:ext cx="405111" cy="259045"/>
    <xdr:sp macro="" textlink="">
      <xdr:nvSpPr>
        <xdr:cNvPr id="595" name="n_4mainValue【公民館】&#10;有形固定資産減価償却率">
          <a:extLst>
            <a:ext uri="{FF2B5EF4-FFF2-40B4-BE49-F238E27FC236}">
              <a16:creationId xmlns:a16="http://schemas.microsoft.com/office/drawing/2014/main" id="{9AEC36A5-5D2A-4B57-A693-C2E320B23E8E}"/>
            </a:ext>
          </a:extLst>
        </xdr:cNvPr>
        <xdr:cNvSpPr txBox="1"/>
      </xdr:nvSpPr>
      <xdr:spPr>
        <a:xfrm>
          <a:off x="12611744" y="18168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96" name="正方形/長方形 595">
          <a:extLst>
            <a:ext uri="{FF2B5EF4-FFF2-40B4-BE49-F238E27FC236}">
              <a16:creationId xmlns:a16="http://schemas.microsoft.com/office/drawing/2014/main" id="{2D91A69A-ABBF-4C23-8E00-85FF2DD39DCB}"/>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97" name="正方形/長方形 596">
          <a:extLst>
            <a:ext uri="{FF2B5EF4-FFF2-40B4-BE49-F238E27FC236}">
              <a16:creationId xmlns:a16="http://schemas.microsoft.com/office/drawing/2014/main" id="{EACB8F6A-0C38-4052-8AA0-0C66A18C19A1}"/>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98" name="正方形/長方形 597">
          <a:extLst>
            <a:ext uri="{FF2B5EF4-FFF2-40B4-BE49-F238E27FC236}">
              <a16:creationId xmlns:a16="http://schemas.microsoft.com/office/drawing/2014/main" id="{ADE3BD2B-94C0-491D-8E34-A9C3D29BAB7F}"/>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99" name="正方形/長方形 598">
          <a:extLst>
            <a:ext uri="{FF2B5EF4-FFF2-40B4-BE49-F238E27FC236}">
              <a16:creationId xmlns:a16="http://schemas.microsoft.com/office/drawing/2014/main" id="{73AEBD7F-D9A9-434B-B357-F7C2183E5163}"/>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00" name="正方形/長方形 599">
          <a:extLst>
            <a:ext uri="{FF2B5EF4-FFF2-40B4-BE49-F238E27FC236}">
              <a16:creationId xmlns:a16="http://schemas.microsoft.com/office/drawing/2014/main" id="{518AF7EE-67A4-48CB-A808-EEF09D3949C4}"/>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01" name="正方形/長方形 600">
          <a:extLst>
            <a:ext uri="{FF2B5EF4-FFF2-40B4-BE49-F238E27FC236}">
              <a16:creationId xmlns:a16="http://schemas.microsoft.com/office/drawing/2014/main" id="{B3849809-FA93-443E-A6E0-E4BC8338B83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02" name="正方形/長方形 601">
          <a:extLst>
            <a:ext uri="{FF2B5EF4-FFF2-40B4-BE49-F238E27FC236}">
              <a16:creationId xmlns:a16="http://schemas.microsoft.com/office/drawing/2014/main" id="{0FCA31FD-FD60-4504-BF58-6E029628A3BA}"/>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03" name="正方形/長方形 602">
          <a:extLst>
            <a:ext uri="{FF2B5EF4-FFF2-40B4-BE49-F238E27FC236}">
              <a16:creationId xmlns:a16="http://schemas.microsoft.com/office/drawing/2014/main" id="{437538AF-D063-4475-AE43-71418415CEB2}"/>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04" name="テキスト ボックス 603">
          <a:extLst>
            <a:ext uri="{FF2B5EF4-FFF2-40B4-BE49-F238E27FC236}">
              <a16:creationId xmlns:a16="http://schemas.microsoft.com/office/drawing/2014/main" id="{78A7F664-8465-4713-90DA-23DF6F955F08}"/>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05" name="直線コネクタ 604">
          <a:extLst>
            <a:ext uri="{FF2B5EF4-FFF2-40B4-BE49-F238E27FC236}">
              <a16:creationId xmlns:a16="http://schemas.microsoft.com/office/drawing/2014/main" id="{C03F0039-6987-41E9-86D1-D2B709C50077}"/>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06" name="直線コネクタ 605">
          <a:extLst>
            <a:ext uri="{FF2B5EF4-FFF2-40B4-BE49-F238E27FC236}">
              <a16:creationId xmlns:a16="http://schemas.microsoft.com/office/drawing/2014/main" id="{CEBF9BBF-3D01-43F5-A273-9D9BE9C1D189}"/>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07" name="テキスト ボックス 606">
          <a:extLst>
            <a:ext uri="{FF2B5EF4-FFF2-40B4-BE49-F238E27FC236}">
              <a16:creationId xmlns:a16="http://schemas.microsoft.com/office/drawing/2014/main" id="{F11C3B6C-E060-4345-9A7A-5A569381748D}"/>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08" name="直線コネクタ 607">
          <a:extLst>
            <a:ext uri="{FF2B5EF4-FFF2-40B4-BE49-F238E27FC236}">
              <a16:creationId xmlns:a16="http://schemas.microsoft.com/office/drawing/2014/main" id="{62042BE1-5454-4EEA-B8BF-F9E90F81DC74}"/>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09" name="テキスト ボックス 608">
          <a:extLst>
            <a:ext uri="{FF2B5EF4-FFF2-40B4-BE49-F238E27FC236}">
              <a16:creationId xmlns:a16="http://schemas.microsoft.com/office/drawing/2014/main" id="{8183B359-E9FA-4A4F-8E09-BDC28FAF01B6}"/>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10" name="直線コネクタ 609">
          <a:extLst>
            <a:ext uri="{FF2B5EF4-FFF2-40B4-BE49-F238E27FC236}">
              <a16:creationId xmlns:a16="http://schemas.microsoft.com/office/drawing/2014/main" id="{6FD65C7E-5170-40C6-9B3E-B1A14C84094D}"/>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11" name="テキスト ボックス 610">
          <a:extLst>
            <a:ext uri="{FF2B5EF4-FFF2-40B4-BE49-F238E27FC236}">
              <a16:creationId xmlns:a16="http://schemas.microsoft.com/office/drawing/2014/main" id="{B4DDB42B-71AB-4816-BF5B-D5A1FEAA75CC}"/>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12" name="直線コネクタ 611">
          <a:extLst>
            <a:ext uri="{FF2B5EF4-FFF2-40B4-BE49-F238E27FC236}">
              <a16:creationId xmlns:a16="http://schemas.microsoft.com/office/drawing/2014/main" id="{12838B24-D745-4A30-92E3-AA6FB5B5B64D}"/>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13" name="テキスト ボックス 612">
          <a:extLst>
            <a:ext uri="{FF2B5EF4-FFF2-40B4-BE49-F238E27FC236}">
              <a16:creationId xmlns:a16="http://schemas.microsoft.com/office/drawing/2014/main" id="{51462E67-A78F-4D9D-8A0C-B565CD92F10B}"/>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14" name="直線コネクタ 613">
          <a:extLst>
            <a:ext uri="{FF2B5EF4-FFF2-40B4-BE49-F238E27FC236}">
              <a16:creationId xmlns:a16="http://schemas.microsoft.com/office/drawing/2014/main" id="{89229673-8D57-456B-ABEF-ED6C7F55A529}"/>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15" name="テキスト ボックス 614">
          <a:extLst>
            <a:ext uri="{FF2B5EF4-FFF2-40B4-BE49-F238E27FC236}">
              <a16:creationId xmlns:a16="http://schemas.microsoft.com/office/drawing/2014/main" id="{F8854C57-BAF8-4773-89D9-82AF94D89C92}"/>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16" name="直線コネクタ 615">
          <a:extLst>
            <a:ext uri="{FF2B5EF4-FFF2-40B4-BE49-F238E27FC236}">
              <a16:creationId xmlns:a16="http://schemas.microsoft.com/office/drawing/2014/main" id="{A23F2167-4F95-44DA-A904-4AE07C56D7D3}"/>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617" name="テキスト ボックス 616">
          <a:extLst>
            <a:ext uri="{FF2B5EF4-FFF2-40B4-BE49-F238E27FC236}">
              <a16:creationId xmlns:a16="http://schemas.microsoft.com/office/drawing/2014/main" id="{F4193FF5-2674-4865-9010-37ABD57E9160}"/>
            </a:ext>
          </a:extLst>
        </xdr:cNvPr>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18" name="【公民館】&#10;一人当たり面積グラフ枠">
          <a:extLst>
            <a:ext uri="{FF2B5EF4-FFF2-40B4-BE49-F238E27FC236}">
              <a16:creationId xmlns:a16="http://schemas.microsoft.com/office/drawing/2014/main" id="{67BBECA4-4D74-4D0D-B5B2-ACB9E39692ED}"/>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88582</xdr:rowOff>
    </xdr:from>
    <xdr:to>
      <xdr:col>116</xdr:col>
      <xdr:colOff>62864</xdr:colOff>
      <xdr:row>108</xdr:row>
      <xdr:rowOff>117348</xdr:rowOff>
    </xdr:to>
    <xdr:cxnSp macro="">
      <xdr:nvCxnSpPr>
        <xdr:cNvPr id="619" name="直線コネクタ 618">
          <a:extLst>
            <a:ext uri="{FF2B5EF4-FFF2-40B4-BE49-F238E27FC236}">
              <a16:creationId xmlns:a16="http://schemas.microsoft.com/office/drawing/2014/main" id="{140F7284-C945-4A74-8898-575356A22B3E}"/>
            </a:ext>
          </a:extLst>
        </xdr:cNvPr>
        <xdr:cNvCxnSpPr/>
      </xdr:nvCxnSpPr>
      <xdr:spPr>
        <a:xfrm flipV="1">
          <a:off x="22160864" y="17405032"/>
          <a:ext cx="0" cy="12289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121175</xdr:rowOff>
    </xdr:from>
    <xdr:ext cx="469744" cy="259045"/>
    <xdr:sp macro="" textlink="">
      <xdr:nvSpPr>
        <xdr:cNvPr id="620" name="【公民館】&#10;一人当たり面積最小値テキスト">
          <a:extLst>
            <a:ext uri="{FF2B5EF4-FFF2-40B4-BE49-F238E27FC236}">
              <a16:creationId xmlns:a16="http://schemas.microsoft.com/office/drawing/2014/main" id="{DFF49024-4B5B-4C8B-8DBA-DF397561058C}"/>
            </a:ext>
          </a:extLst>
        </xdr:cNvPr>
        <xdr:cNvSpPr txBox="1"/>
      </xdr:nvSpPr>
      <xdr:spPr>
        <a:xfrm>
          <a:off x="22199600" y="18637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117348</xdr:rowOff>
    </xdr:from>
    <xdr:to>
      <xdr:col>116</xdr:col>
      <xdr:colOff>152400</xdr:colOff>
      <xdr:row>108</xdr:row>
      <xdr:rowOff>117348</xdr:rowOff>
    </xdr:to>
    <xdr:cxnSp macro="">
      <xdr:nvCxnSpPr>
        <xdr:cNvPr id="621" name="直線コネクタ 620">
          <a:extLst>
            <a:ext uri="{FF2B5EF4-FFF2-40B4-BE49-F238E27FC236}">
              <a16:creationId xmlns:a16="http://schemas.microsoft.com/office/drawing/2014/main" id="{738ADA28-E3F5-4AF8-AB80-79B2E574765D}"/>
            </a:ext>
          </a:extLst>
        </xdr:cNvPr>
        <xdr:cNvCxnSpPr/>
      </xdr:nvCxnSpPr>
      <xdr:spPr>
        <a:xfrm>
          <a:off x="22072600" y="18633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35259</xdr:rowOff>
    </xdr:from>
    <xdr:ext cx="469744" cy="259045"/>
    <xdr:sp macro="" textlink="">
      <xdr:nvSpPr>
        <xdr:cNvPr id="622" name="【公民館】&#10;一人当たり面積最大値テキスト">
          <a:extLst>
            <a:ext uri="{FF2B5EF4-FFF2-40B4-BE49-F238E27FC236}">
              <a16:creationId xmlns:a16="http://schemas.microsoft.com/office/drawing/2014/main" id="{7C241405-8D0A-4A60-A52F-30E2A7FC94A7}"/>
            </a:ext>
          </a:extLst>
        </xdr:cNvPr>
        <xdr:cNvSpPr txBox="1"/>
      </xdr:nvSpPr>
      <xdr:spPr>
        <a:xfrm>
          <a:off x="22199600" y="17180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88582</xdr:rowOff>
    </xdr:from>
    <xdr:to>
      <xdr:col>116</xdr:col>
      <xdr:colOff>152400</xdr:colOff>
      <xdr:row>101</xdr:row>
      <xdr:rowOff>88582</xdr:rowOff>
    </xdr:to>
    <xdr:cxnSp macro="">
      <xdr:nvCxnSpPr>
        <xdr:cNvPr id="623" name="直線コネクタ 622">
          <a:extLst>
            <a:ext uri="{FF2B5EF4-FFF2-40B4-BE49-F238E27FC236}">
              <a16:creationId xmlns:a16="http://schemas.microsoft.com/office/drawing/2014/main" id="{A4DCD69B-725C-4B0C-AF59-1DC5EC865AF3}"/>
            </a:ext>
          </a:extLst>
        </xdr:cNvPr>
        <xdr:cNvCxnSpPr/>
      </xdr:nvCxnSpPr>
      <xdr:spPr>
        <a:xfrm>
          <a:off x="22072600" y="17405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110380</xdr:rowOff>
    </xdr:from>
    <xdr:ext cx="469744" cy="259045"/>
    <xdr:sp macro="" textlink="">
      <xdr:nvSpPr>
        <xdr:cNvPr id="624" name="【公民館】&#10;一人当たり面積平均値テキスト">
          <a:extLst>
            <a:ext uri="{FF2B5EF4-FFF2-40B4-BE49-F238E27FC236}">
              <a16:creationId xmlns:a16="http://schemas.microsoft.com/office/drawing/2014/main" id="{F1921104-2BCD-41AE-A2BA-69F3CFC7DB85}"/>
            </a:ext>
          </a:extLst>
        </xdr:cNvPr>
        <xdr:cNvSpPr txBox="1"/>
      </xdr:nvSpPr>
      <xdr:spPr>
        <a:xfrm>
          <a:off x="22199600" y="182840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87503</xdr:rowOff>
    </xdr:from>
    <xdr:to>
      <xdr:col>116</xdr:col>
      <xdr:colOff>114300</xdr:colOff>
      <xdr:row>108</xdr:row>
      <xdr:rowOff>17653</xdr:rowOff>
    </xdr:to>
    <xdr:sp macro="" textlink="">
      <xdr:nvSpPr>
        <xdr:cNvPr id="625" name="フローチャート: 判断 624">
          <a:extLst>
            <a:ext uri="{FF2B5EF4-FFF2-40B4-BE49-F238E27FC236}">
              <a16:creationId xmlns:a16="http://schemas.microsoft.com/office/drawing/2014/main" id="{7038A1B7-C70F-4674-A95B-02C762CB2C96}"/>
            </a:ext>
          </a:extLst>
        </xdr:cNvPr>
        <xdr:cNvSpPr/>
      </xdr:nvSpPr>
      <xdr:spPr>
        <a:xfrm>
          <a:off x="22110700" y="18432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95886</xdr:rowOff>
    </xdr:from>
    <xdr:to>
      <xdr:col>112</xdr:col>
      <xdr:colOff>38100</xdr:colOff>
      <xdr:row>108</xdr:row>
      <xdr:rowOff>26036</xdr:rowOff>
    </xdr:to>
    <xdr:sp macro="" textlink="">
      <xdr:nvSpPr>
        <xdr:cNvPr id="626" name="フローチャート: 判断 625">
          <a:extLst>
            <a:ext uri="{FF2B5EF4-FFF2-40B4-BE49-F238E27FC236}">
              <a16:creationId xmlns:a16="http://schemas.microsoft.com/office/drawing/2014/main" id="{E48F029F-1535-403C-B90D-AF443E711155}"/>
            </a:ext>
          </a:extLst>
        </xdr:cNvPr>
        <xdr:cNvSpPr/>
      </xdr:nvSpPr>
      <xdr:spPr>
        <a:xfrm>
          <a:off x="21272500" y="18441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98361</xdr:rowOff>
    </xdr:from>
    <xdr:to>
      <xdr:col>107</xdr:col>
      <xdr:colOff>101600</xdr:colOff>
      <xdr:row>108</xdr:row>
      <xdr:rowOff>28511</xdr:rowOff>
    </xdr:to>
    <xdr:sp macro="" textlink="">
      <xdr:nvSpPr>
        <xdr:cNvPr id="627" name="フローチャート: 判断 626">
          <a:extLst>
            <a:ext uri="{FF2B5EF4-FFF2-40B4-BE49-F238E27FC236}">
              <a16:creationId xmlns:a16="http://schemas.microsoft.com/office/drawing/2014/main" id="{B614241D-880A-4533-8D28-B7463D4A911E}"/>
            </a:ext>
          </a:extLst>
        </xdr:cNvPr>
        <xdr:cNvSpPr/>
      </xdr:nvSpPr>
      <xdr:spPr>
        <a:xfrm>
          <a:off x="20383500" y="18443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114936</xdr:rowOff>
    </xdr:from>
    <xdr:to>
      <xdr:col>102</xdr:col>
      <xdr:colOff>165100</xdr:colOff>
      <xdr:row>108</xdr:row>
      <xdr:rowOff>45086</xdr:rowOff>
    </xdr:to>
    <xdr:sp macro="" textlink="">
      <xdr:nvSpPr>
        <xdr:cNvPr id="628" name="フローチャート: 判断 627">
          <a:extLst>
            <a:ext uri="{FF2B5EF4-FFF2-40B4-BE49-F238E27FC236}">
              <a16:creationId xmlns:a16="http://schemas.microsoft.com/office/drawing/2014/main" id="{3271060C-9173-46FE-80DE-CC8FD7C2BCFB}"/>
            </a:ext>
          </a:extLst>
        </xdr:cNvPr>
        <xdr:cNvSpPr/>
      </xdr:nvSpPr>
      <xdr:spPr>
        <a:xfrm>
          <a:off x="19494500" y="18460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150177</xdr:rowOff>
    </xdr:from>
    <xdr:to>
      <xdr:col>98</xdr:col>
      <xdr:colOff>38100</xdr:colOff>
      <xdr:row>108</xdr:row>
      <xdr:rowOff>80327</xdr:rowOff>
    </xdr:to>
    <xdr:sp macro="" textlink="">
      <xdr:nvSpPr>
        <xdr:cNvPr id="629" name="フローチャート: 判断 628">
          <a:extLst>
            <a:ext uri="{FF2B5EF4-FFF2-40B4-BE49-F238E27FC236}">
              <a16:creationId xmlns:a16="http://schemas.microsoft.com/office/drawing/2014/main" id="{0020D11B-0554-4E9C-B34F-F43F24FD8E1F}"/>
            </a:ext>
          </a:extLst>
        </xdr:cNvPr>
        <xdr:cNvSpPr/>
      </xdr:nvSpPr>
      <xdr:spPr>
        <a:xfrm>
          <a:off x="18605500" y="18495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30" name="テキスト ボックス 629">
          <a:extLst>
            <a:ext uri="{FF2B5EF4-FFF2-40B4-BE49-F238E27FC236}">
              <a16:creationId xmlns:a16="http://schemas.microsoft.com/office/drawing/2014/main" id="{A8D6BD7B-C521-49AA-9C60-F4B2B917348C}"/>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31" name="テキスト ボックス 630">
          <a:extLst>
            <a:ext uri="{FF2B5EF4-FFF2-40B4-BE49-F238E27FC236}">
              <a16:creationId xmlns:a16="http://schemas.microsoft.com/office/drawing/2014/main" id="{25F6D18B-6B94-41D6-B77F-A6D0763DB5B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32" name="テキスト ボックス 631">
          <a:extLst>
            <a:ext uri="{FF2B5EF4-FFF2-40B4-BE49-F238E27FC236}">
              <a16:creationId xmlns:a16="http://schemas.microsoft.com/office/drawing/2014/main" id="{F49796F3-27CC-406D-A86D-3401716301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33" name="テキスト ボックス 632">
          <a:extLst>
            <a:ext uri="{FF2B5EF4-FFF2-40B4-BE49-F238E27FC236}">
              <a16:creationId xmlns:a16="http://schemas.microsoft.com/office/drawing/2014/main" id="{662D7138-7165-4B09-9136-982C6F2F2C0E}"/>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34" name="テキスト ボックス 633">
          <a:extLst>
            <a:ext uri="{FF2B5EF4-FFF2-40B4-BE49-F238E27FC236}">
              <a16:creationId xmlns:a16="http://schemas.microsoft.com/office/drawing/2014/main" id="{8E7E4D1F-7715-4354-95B8-99749004E0BE}"/>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151512</xdr:rowOff>
    </xdr:from>
    <xdr:to>
      <xdr:col>116</xdr:col>
      <xdr:colOff>114300</xdr:colOff>
      <xdr:row>108</xdr:row>
      <xdr:rowOff>81662</xdr:rowOff>
    </xdr:to>
    <xdr:sp macro="" textlink="">
      <xdr:nvSpPr>
        <xdr:cNvPr id="635" name="楕円 634">
          <a:extLst>
            <a:ext uri="{FF2B5EF4-FFF2-40B4-BE49-F238E27FC236}">
              <a16:creationId xmlns:a16="http://schemas.microsoft.com/office/drawing/2014/main" id="{B7C422CE-5A47-4150-BAE6-8AABDC09FD05}"/>
            </a:ext>
          </a:extLst>
        </xdr:cNvPr>
        <xdr:cNvSpPr/>
      </xdr:nvSpPr>
      <xdr:spPr>
        <a:xfrm>
          <a:off x="22110700" y="18496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66439</xdr:rowOff>
    </xdr:from>
    <xdr:ext cx="469744" cy="259045"/>
    <xdr:sp macro="" textlink="">
      <xdr:nvSpPr>
        <xdr:cNvPr id="636" name="【公民館】&#10;一人当たり面積該当値テキスト">
          <a:extLst>
            <a:ext uri="{FF2B5EF4-FFF2-40B4-BE49-F238E27FC236}">
              <a16:creationId xmlns:a16="http://schemas.microsoft.com/office/drawing/2014/main" id="{7A430485-6B70-41CF-8B6D-89126AC656C5}"/>
            </a:ext>
          </a:extLst>
        </xdr:cNvPr>
        <xdr:cNvSpPr txBox="1"/>
      </xdr:nvSpPr>
      <xdr:spPr>
        <a:xfrm>
          <a:off x="22199600" y="18411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11875</xdr:rowOff>
    </xdr:from>
    <xdr:to>
      <xdr:col>112</xdr:col>
      <xdr:colOff>38100</xdr:colOff>
      <xdr:row>108</xdr:row>
      <xdr:rowOff>113475</xdr:rowOff>
    </xdr:to>
    <xdr:sp macro="" textlink="">
      <xdr:nvSpPr>
        <xdr:cNvPr id="637" name="楕円 636">
          <a:extLst>
            <a:ext uri="{FF2B5EF4-FFF2-40B4-BE49-F238E27FC236}">
              <a16:creationId xmlns:a16="http://schemas.microsoft.com/office/drawing/2014/main" id="{3DBB909F-7339-481A-A4A3-140FF8FC586B}"/>
            </a:ext>
          </a:extLst>
        </xdr:cNvPr>
        <xdr:cNvSpPr/>
      </xdr:nvSpPr>
      <xdr:spPr>
        <a:xfrm>
          <a:off x="21272500" y="18528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30862</xdr:rowOff>
    </xdr:from>
    <xdr:to>
      <xdr:col>116</xdr:col>
      <xdr:colOff>63500</xdr:colOff>
      <xdr:row>108</xdr:row>
      <xdr:rowOff>62675</xdr:rowOff>
    </xdr:to>
    <xdr:cxnSp macro="">
      <xdr:nvCxnSpPr>
        <xdr:cNvPr id="638" name="直線コネクタ 637">
          <a:extLst>
            <a:ext uri="{FF2B5EF4-FFF2-40B4-BE49-F238E27FC236}">
              <a16:creationId xmlns:a16="http://schemas.microsoft.com/office/drawing/2014/main" id="{2F29936A-5784-40D3-A49D-774F315226C9}"/>
            </a:ext>
          </a:extLst>
        </xdr:cNvPr>
        <xdr:cNvCxnSpPr/>
      </xdr:nvCxnSpPr>
      <xdr:spPr>
        <a:xfrm flipV="1">
          <a:off x="21323300" y="18547462"/>
          <a:ext cx="838200" cy="31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155321</xdr:rowOff>
    </xdr:from>
    <xdr:to>
      <xdr:col>107</xdr:col>
      <xdr:colOff>101600</xdr:colOff>
      <xdr:row>108</xdr:row>
      <xdr:rowOff>85471</xdr:rowOff>
    </xdr:to>
    <xdr:sp macro="" textlink="">
      <xdr:nvSpPr>
        <xdr:cNvPr id="639" name="楕円 638">
          <a:extLst>
            <a:ext uri="{FF2B5EF4-FFF2-40B4-BE49-F238E27FC236}">
              <a16:creationId xmlns:a16="http://schemas.microsoft.com/office/drawing/2014/main" id="{2D1A48CC-3841-4672-8A20-6F1F3C255D5D}"/>
            </a:ext>
          </a:extLst>
        </xdr:cNvPr>
        <xdr:cNvSpPr/>
      </xdr:nvSpPr>
      <xdr:spPr>
        <a:xfrm>
          <a:off x="20383500" y="18500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34671</xdr:rowOff>
    </xdr:from>
    <xdr:to>
      <xdr:col>111</xdr:col>
      <xdr:colOff>177800</xdr:colOff>
      <xdr:row>108</xdr:row>
      <xdr:rowOff>62675</xdr:rowOff>
    </xdr:to>
    <xdr:cxnSp macro="">
      <xdr:nvCxnSpPr>
        <xdr:cNvPr id="640" name="直線コネクタ 639">
          <a:extLst>
            <a:ext uri="{FF2B5EF4-FFF2-40B4-BE49-F238E27FC236}">
              <a16:creationId xmlns:a16="http://schemas.microsoft.com/office/drawing/2014/main" id="{2C535A21-3E3D-4BD8-A757-68DB3608A0B7}"/>
            </a:ext>
          </a:extLst>
        </xdr:cNvPr>
        <xdr:cNvCxnSpPr/>
      </xdr:nvCxnSpPr>
      <xdr:spPr>
        <a:xfrm>
          <a:off x="20434300" y="18551271"/>
          <a:ext cx="889000" cy="28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157035</xdr:rowOff>
    </xdr:from>
    <xdr:to>
      <xdr:col>102</xdr:col>
      <xdr:colOff>165100</xdr:colOff>
      <xdr:row>108</xdr:row>
      <xdr:rowOff>87185</xdr:rowOff>
    </xdr:to>
    <xdr:sp macro="" textlink="">
      <xdr:nvSpPr>
        <xdr:cNvPr id="641" name="楕円 640">
          <a:extLst>
            <a:ext uri="{FF2B5EF4-FFF2-40B4-BE49-F238E27FC236}">
              <a16:creationId xmlns:a16="http://schemas.microsoft.com/office/drawing/2014/main" id="{B5AC98E1-5D62-416C-A1F4-0FC9F2129AEC}"/>
            </a:ext>
          </a:extLst>
        </xdr:cNvPr>
        <xdr:cNvSpPr/>
      </xdr:nvSpPr>
      <xdr:spPr>
        <a:xfrm>
          <a:off x="19494500" y="18502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34671</xdr:rowOff>
    </xdr:from>
    <xdr:to>
      <xdr:col>107</xdr:col>
      <xdr:colOff>50800</xdr:colOff>
      <xdr:row>108</xdr:row>
      <xdr:rowOff>36385</xdr:rowOff>
    </xdr:to>
    <xdr:cxnSp macro="">
      <xdr:nvCxnSpPr>
        <xdr:cNvPr id="642" name="直線コネクタ 641">
          <a:extLst>
            <a:ext uri="{FF2B5EF4-FFF2-40B4-BE49-F238E27FC236}">
              <a16:creationId xmlns:a16="http://schemas.microsoft.com/office/drawing/2014/main" id="{80874723-134E-4DFE-A993-E46B5A08DA86}"/>
            </a:ext>
          </a:extLst>
        </xdr:cNvPr>
        <xdr:cNvCxnSpPr/>
      </xdr:nvCxnSpPr>
      <xdr:spPr>
        <a:xfrm flipV="1">
          <a:off x="19545300" y="18551271"/>
          <a:ext cx="889000" cy="1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115315</xdr:rowOff>
    </xdr:from>
    <xdr:to>
      <xdr:col>98</xdr:col>
      <xdr:colOff>38100</xdr:colOff>
      <xdr:row>108</xdr:row>
      <xdr:rowOff>45465</xdr:rowOff>
    </xdr:to>
    <xdr:sp macro="" textlink="">
      <xdr:nvSpPr>
        <xdr:cNvPr id="643" name="楕円 642">
          <a:extLst>
            <a:ext uri="{FF2B5EF4-FFF2-40B4-BE49-F238E27FC236}">
              <a16:creationId xmlns:a16="http://schemas.microsoft.com/office/drawing/2014/main" id="{23DD47C5-9264-4E48-B00E-F6106C13585D}"/>
            </a:ext>
          </a:extLst>
        </xdr:cNvPr>
        <xdr:cNvSpPr/>
      </xdr:nvSpPr>
      <xdr:spPr>
        <a:xfrm>
          <a:off x="18605500" y="18460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166115</xdr:rowOff>
    </xdr:from>
    <xdr:to>
      <xdr:col>102</xdr:col>
      <xdr:colOff>114300</xdr:colOff>
      <xdr:row>108</xdr:row>
      <xdr:rowOff>36385</xdr:rowOff>
    </xdr:to>
    <xdr:cxnSp macro="">
      <xdr:nvCxnSpPr>
        <xdr:cNvPr id="644" name="直線コネクタ 643">
          <a:extLst>
            <a:ext uri="{FF2B5EF4-FFF2-40B4-BE49-F238E27FC236}">
              <a16:creationId xmlns:a16="http://schemas.microsoft.com/office/drawing/2014/main" id="{2D3B6C80-8ADE-461E-819B-0DDE01F06FE0}"/>
            </a:ext>
          </a:extLst>
        </xdr:cNvPr>
        <xdr:cNvCxnSpPr/>
      </xdr:nvCxnSpPr>
      <xdr:spPr>
        <a:xfrm>
          <a:off x="18656300" y="18511265"/>
          <a:ext cx="889000" cy="41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42563</xdr:rowOff>
    </xdr:from>
    <xdr:ext cx="469744" cy="259045"/>
    <xdr:sp macro="" textlink="">
      <xdr:nvSpPr>
        <xdr:cNvPr id="645" name="n_1aveValue【公民館】&#10;一人当たり面積">
          <a:extLst>
            <a:ext uri="{FF2B5EF4-FFF2-40B4-BE49-F238E27FC236}">
              <a16:creationId xmlns:a16="http://schemas.microsoft.com/office/drawing/2014/main" id="{1186C3B4-0E39-415E-AA90-D270F56C0ABE}"/>
            </a:ext>
          </a:extLst>
        </xdr:cNvPr>
        <xdr:cNvSpPr txBox="1"/>
      </xdr:nvSpPr>
      <xdr:spPr>
        <a:xfrm>
          <a:off x="21075727" y="18216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45038</xdr:rowOff>
    </xdr:from>
    <xdr:ext cx="469744" cy="259045"/>
    <xdr:sp macro="" textlink="">
      <xdr:nvSpPr>
        <xdr:cNvPr id="646" name="n_2aveValue【公民館】&#10;一人当たり面積">
          <a:extLst>
            <a:ext uri="{FF2B5EF4-FFF2-40B4-BE49-F238E27FC236}">
              <a16:creationId xmlns:a16="http://schemas.microsoft.com/office/drawing/2014/main" id="{87FA179D-1898-4E00-B0A6-CB0248F70B8F}"/>
            </a:ext>
          </a:extLst>
        </xdr:cNvPr>
        <xdr:cNvSpPr txBox="1"/>
      </xdr:nvSpPr>
      <xdr:spPr>
        <a:xfrm>
          <a:off x="20199427" y="18218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61613</xdr:rowOff>
    </xdr:from>
    <xdr:ext cx="469744" cy="259045"/>
    <xdr:sp macro="" textlink="">
      <xdr:nvSpPr>
        <xdr:cNvPr id="647" name="n_3aveValue【公民館】&#10;一人当たり面積">
          <a:extLst>
            <a:ext uri="{FF2B5EF4-FFF2-40B4-BE49-F238E27FC236}">
              <a16:creationId xmlns:a16="http://schemas.microsoft.com/office/drawing/2014/main" id="{791754EC-597B-44E0-92E7-4696BA401492}"/>
            </a:ext>
          </a:extLst>
        </xdr:cNvPr>
        <xdr:cNvSpPr txBox="1"/>
      </xdr:nvSpPr>
      <xdr:spPr>
        <a:xfrm>
          <a:off x="19310427" y="18235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71454</xdr:rowOff>
    </xdr:from>
    <xdr:ext cx="469744" cy="259045"/>
    <xdr:sp macro="" textlink="">
      <xdr:nvSpPr>
        <xdr:cNvPr id="648" name="n_4aveValue【公民館】&#10;一人当たり面積">
          <a:extLst>
            <a:ext uri="{FF2B5EF4-FFF2-40B4-BE49-F238E27FC236}">
              <a16:creationId xmlns:a16="http://schemas.microsoft.com/office/drawing/2014/main" id="{7A27A31D-33B9-497B-B5D8-C2FFA90025A7}"/>
            </a:ext>
          </a:extLst>
        </xdr:cNvPr>
        <xdr:cNvSpPr txBox="1"/>
      </xdr:nvSpPr>
      <xdr:spPr>
        <a:xfrm>
          <a:off x="18421427" y="18588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104602</xdr:rowOff>
    </xdr:from>
    <xdr:ext cx="469744" cy="259045"/>
    <xdr:sp macro="" textlink="">
      <xdr:nvSpPr>
        <xdr:cNvPr id="649" name="n_1mainValue【公民館】&#10;一人当たり面積">
          <a:extLst>
            <a:ext uri="{FF2B5EF4-FFF2-40B4-BE49-F238E27FC236}">
              <a16:creationId xmlns:a16="http://schemas.microsoft.com/office/drawing/2014/main" id="{2A715C98-50DE-40E0-9672-2CE36BE8A19D}"/>
            </a:ext>
          </a:extLst>
        </xdr:cNvPr>
        <xdr:cNvSpPr txBox="1"/>
      </xdr:nvSpPr>
      <xdr:spPr>
        <a:xfrm>
          <a:off x="21075727" y="18621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76598</xdr:rowOff>
    </xdr:from>
    <xdr:ext cx="469744" cy="259045"/>
    <xdr:sp macro="" textlink="">
      <xdr:nvSpPr>
        <xdr:cNvPr id="650" name="n_2mainValue【公民館】&#10;一人当たり面積">
          <a:extLst>
            <a:ext uri="{FF2B5EF4-FFF2-40B4-BE49-F238E27FC236}">
              <a16:creationId xmlns:a16="http://schemas.microsoft.com/office/drawing/2014/main" id="{96EA3CCE-F516-4103-AB0B-F8827A5458CF}"/>
            </a:ext>
          </a:extLst>
        </xdr:cNvPr>
        <xdr:cNvSpPr txBox="1"/>
      </xdr:nvSpPr>
      <xdr:spPr>
        <a:xfrm>
          <a:off x="20199427" y="18593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78312</xdr:rowOff>
    </xdr:from>
    <xdr:ext cx="469744" cy="259045"/>
    <xdr:sp macro="" textlink="">
      <xdr:nvSpPr>
        <xdr:cNvPr id="651" name="n_3mainValue【公民館】&#10;一人当たり面積">
          <a:extLst>
            <a:ext uri="{FF2B5EF4-FFF2-40B4-BE49-F238E27FC236}">
              <a16:creationId xmlns:a16="http://schemas.microsoft.com/office/drawing/2014/main" id="{7BDF6BD4-3EB1-4037-8666-1742269ECA24}"/>
            </a:ext>
          </a:extLst>
        </xdr:cNvPr>
        <xdr:cNvSpPr txBox="1"/>
      </xdr:nvSpPr>
      <xdr:spPr>
        <a:xfrm>
          <a:off x="19310427" y="18594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61992</xdr:rowOff>
    </xdr:from>
    <xdr:ext cx="469744" cy="259045"/>
    <xdr:sp macro="" textlink="">
      <xdr:nvSpPr>
        <xdr:cNvPr id="652" name="n_4mainValue【公民館】&#10;一人当たり面積">
          <a:extLst>
            <a:ext uri="{FF2B5EF4-FFF2-40B4-BE49-F238E27FC236}">
              <a16:creationId xmlns:a16="http://schemas.microsoft.com/office/drawing/2014/main" id="{A1B138C5-6285-4C35-802E-BC4C7B487888}"/>
            </a:ext>
          </a:extLst>
        </xdr:cNvPr>
        <xdr:cNvSpPr txBox="1"/>
      </xdr:nvSpPr>
      <xdr:spPr>
        <a:xfrm>
          <a:off x="18421427" y="18235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53" name="正方形/長方形 652">
          <a:extLst>
            <a:ext uri="{FF2B5EF4-FFF2-40B4-BE49-F238E27FC236}">
              <a16:creationId xmlns:a16="http://schemas.microsoft.com/office/drawing/2014/main" id="{32C100A1-0FB5-4472-BD95-D6D9494118CD}"/>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54" name="正方形/長方形 653">
          <a:extLst>
            <a:ext uri="{FF2B5EF4-FFF2-40B4-BE49-F238E27FC236}">
              <a16:creationId xmlns:a16="http://schemas.microsoft.com/office/drawing/2014/main" id="{00961F37-BB1B-49D4-B6A1-CBB36347EC0B}"/>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55" name="テキスト ボックス 654">
          <a:extLst>
            <a:ext uri="{FF2B5EF4-FFF2-40B4-BE49-F238E27FC236}">
              <a16:creationId xmlns:a16="http://schemas.microsoft.com/office/drawing/2014/main" id="{5090CA1B-BDE6-4B4D-8C7D-5263A346BD96}"/>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類似団体と比較して特に有形固定資産減価償却率が高くなっている施設は、橋りょう・トンネル、学校施設、公営住宅、公民館である。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橋りょうについては、点検調査に基づき毎年計画的に長寿命化事業を実施しているので、今後数値は改善されていく</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もの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と考えている。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学校施設や公営住宅等については、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令和３年度末までに策定する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個別計画に基づき、大規模改修を行うなどして老朽化対策に取り組んでいくこととしている。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また公営住宅については、住民１人当たりに対する面積も類似団体の平均より高い水準となっているため、除却についても積極的に</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検討して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いく。</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C08B750A-B8E3-446E-A3F2-698792D3C421}"/>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7E7EAADC-2B17-4A57-978F-0D0F8B298E82}"/>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3DCD52F-E225-4547-A2D2-12FEB56767EE}"/>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C81CC566-372A-48BF-9185-168499559A21}"/>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島根県川本町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A007D1E4-8DD8-4908-88DC-26BBB97FDBA2}"/>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5DC9470-62BF-42A1-895B-8F6861E1B271}"/>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8B80113F-CE48-4C0E-AFA1-B2BB0CD783B3}"/>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7972BA31-A768-413A-B5E7-A6537EE8A9D6}"/>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F8A8D0C5-4C70-4845-AB51-8115FD9FECC6}"/>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D3B06331-564F-4915-BB77-39B66FED2639}"/>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3,270
3,250
106.43
4,657,196
4,603,978
36,251
2,182,085
4,880,699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FD81C235-B564-457C-82E7-3B8A7BD29A8D}"/>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511DB8DE-FA70-4D45-8AB6-C185C90C93F2}"/>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312590EC-AE64-402E-9819-5D1D6F38A798}"/>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9F33FCDF-F333-4B23-BA80-1ECF2475958B}"/>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92E6310F-FA81-47CB-B06D-A46BD00FB8D2}"/>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83A0B034-1A7D-424F-9551-49ABED8D141A}"/>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5B2DB301-243F-4C4E-9AC0-889CC2A73B9D}"/>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11EE6CFF-E4DE-4871-AA88-C20F0B2771F3}"/>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E70824D3-F0EE-4E2E-AEE6-0CB266B6AF05}"/>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AB9667AA-628D-4FC8-A11C-91E3F6D46F3E}"/>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7BF3DA17-DC12-4CC8-8955-A15BB8FBE7AF}"/>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9A6D08F4-D256-44D5-98B3-FDFE89ACECD7}"/>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9A1A123E-0ECC-4A18-9DD6-8ED34F403788}"/>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7A0BB21-C6B8-436B-ABE2-43A41D7E1208}"/>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1865A34E-5C43-4355-836C-15002A60A59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38B7988A-E39A-49F3-A9C1-10A276D82721}"/>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EB116612-1BC7-41A6-BF12-9FEFD03A5E6B}"/>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D5A70491-6573-48C4-991C-8D3DF307BD67}"/>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AB76B7DD-4BD7-4A91-B4C4-36E46DDA1D9E}"/>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FBE721B9-BC3A-45F2-BB68-E54634D1ED7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E84D9068-C05C-49B3-951A-1334C8EBA0AF}"/>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E3DF519F-0EA8-4765-8334-328211AFD8D7}"/>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FA5ED47-0B44-41B4-8D3A-AAC48A0CD919}"/>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29D79E7-E77D-43EC-9F27-97B528F38229}"/>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293AE4E7-9D75-451D-A37C-0CB8A4328FF3}"/>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9CFD161A-4029-4B41-A94B-86948C8C15F4}"/>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D2CA3888-67CF-43D2-8BB1-61BBC5FEC84F}"/>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2A5AF61D-C475-425E-8075-8419F2819AA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AA93C11F-80AF-4E3A-A7A7-EABC158FFCC8}"/>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277A0800-21C7-4D08-8215-4ED4129CF60A}"/>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4F9875E4-C579-474A-990E-49E1B6FD828E}"/>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3" name="テキスト ボックス 42">
          <a:extLst>
            <a:ext uri="{FF2B5EF4-FFF2-40B4-BE49-F238E27FC236}">
              <a16:creationId xmlns:a16="http://schemas.microsoft.com/office/drawing/2014/main" id="{99821AC3-ECFF-4733-86ED-BC243C83785E}"/>
            </a:ext>
          </a:extLst>
        </xdr:cNvPr>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a:extLst>
            <a:ext uri="{FF2B5EF4-FFF2-40B4-BE49-F238E27FC236}">
              <a16:creationId xmlns:a16="http://schemas.microsoft.com/office/drawing/2014/main" id="{A9CD9D83-09B1-44E6-802C-10D8B3FC4A83}"/>
            </a:ext>
          </a:extLst>
        </xdr:cNvPr>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5" name="テキスト ボックス 44">
          <a:extLst>
            <a:ext uri="{FF2B5EF4-FFF2-40B4-BE49-F238E27FC236}">
              <a16:creationId xmlns:a16="http://schemas.microsoft.com/office/drawing/2014/main" id="{627E9B22-7216-47C5-8761-F76B8D9E0B75}"/>
            </a:ext>
          </a:extLst>
        </xdr:cNvPr>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a:extLst>
            <a:ext uri="{FF2B5EF4-FFF2-40B4-BE49-F238E27FC236}">
              <a16:creationId xmlns:a16="http://schemas.microsoft.com/office/drawing/2014/main" id="{661092D2-EC61-4412-A7D6-130CA452EC3C}"/>
            </a:ext>
          </a:extLst>
        </xdr:cNvPr>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a:extLst>
            <a:ext uri="{FF2B5EF4-FFF2-40B4-BE49-F238E27FC236}">
              <a16:creationId xmlns:a16="http://schemas.microsoft.com/office/drawing/2014/main" id="{103ABC66-EEAD-44DE-BBBC-5CAD6EB8A652}"/>
            </a:ext>
          </a:extLst>
        </xdr:cNvPr>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a:extLst>
            <a:ext uri="{FF2B5EF4-FFF2-40B4-BE49-F238E27FC236}">
              <a16:creationId xmlns:a16="http://schemas.microsoft.com/office/drawing/2014/main" id="{D4E54CBD-C8A7-4382-8FF8-675314E5824E}"/>
            </a:ext>
          </a:extLst>
        </xdr:cNvPr>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a:extLst>
            <a:ext uri="{FF2B5EF4-FFF2-40B4-BE49-F238E27FC236}">
              <a16:creationId xmlns:a16="http://schemas.microsoft.com/office/drawing/2014/main" id="{AAC45F4C-B13D-4223-90F2-2BA9178B3A1D}"/>
            </a:ext>
          </a:extLst>
        </xdr:cNvPr>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a:extLst>
            <a:ext uri="{FF2B5EF4-FFF2-40B4-BE49-F238E27FC236}">
              <a16:creationId xmlns:a16="http://schemas.microsoft.com/office/drawing/2014/main" id="{C392DD98-0420-4AC9-BA76-BA99E1580508}"/>
            </a:ext>
          </a:extLst>
        </xdr:cNvPr>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162577</xdr:rowOff>
    </xdr:from>
    <xdr:ext cx="338939" cy="259045"/>
    <xdr:sp macro="" textlink="">
      <xdr:nvSpPr>
        <xdr:cNvPr id="51" name="テキスト ボックス 50">
          <a:extLst>
            <a:ext uri="{FF2B5EF4-FFF2-40B4-BE49-F238E27FC236}">
              <a16:creationId xmlns:a16="http://schemas.microsoft.com/office/drawing/2014/main" id="{305F6479-4576-4F02-BAC7-9F09AB25BADD}"/>
            </a:ext>
          </a:extLst>
        </xdr:cNvPr>
        <xdr:cNvSpPr txBox="1"/>
      </xdr:nvSpPr>
      <xdr:spPr>
        <a:xfrm>
          <a:off x="423061" y="56489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a:extLst>
            <a:ext uri="{FF2B5EF4-FFF2-40B4-BE49-F238E27FC236}">
              <a16:creationId xmlns:a16="http://schemas.microsoft.com/office/drawing/2014/main" id="{556FFA28-9209-490C-8BC6-8A47B1CF95E6}"/>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3" name="【図書館】&#10;有形固定資産減価償却率グラフ枠">
          <a:extLst>
            <a:ext uri="{FF2B5EF4-FFF2-40B4-BE49-F238E27FC236}">
              <a16:creationId xmlns:a16="http://schemas.microsoft.com/office/drawing/2014/main" id="{BAC1A9D4-B755-47D2-ADE0-E2B9E765017D}"/>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144780</xdr:rowOff>
    </xdr:from>
    <xdr:to>
      <xdr:col>24</xdr:col>
      <xdr:colOff>62865</xdr:colOff>
      <xdr:row>42</xdr:row>
      <xdr:rowOff>51054</xdr:rowOff>
    </xdr:to>
    <xdr:cxnSp macro="">
      <xdr:nvCxnSpPr>
        <xdr:cNvPr id="54" name="直線コネクタ 53">
          <a:extLst>
            <a:ext uri="{FF2B5EF4-FFF2-40B4-BE49-F238E27FC236}">
              <a16:creationId xmlns:a16="http://schemas.microsoft.com/office/drawing/2014/main" id="{1A9A78B7-AB5F-4279-A9BD-BBB785AFFEE4}"/>
            </a:ext>
          </a:extLst>
        </xdr:cNvPr>
        <xdr:cNvCxnSpPr/>
      </xdr:nvCxnSpPr>
      <xdr:spPr>
        <a:xfrm flipV="1">
          <a:off x="4634865" y="5974080"/>
          <a:ext cx="0" cy="12778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54881</xdr:rowOff>
    </xdr:from>
    <xdr:ext cx="405111" cy="259045"/>
    <xdr:sp macro="" textlink="">
      <xdr:nvSpPr>
        <xdr:cNvPr id="55" name="【図書館】&#10;有形固定資産減価償却率最小値テキスト">
          <a:extLst>
            <a:ext uri="{FF2B5EF4-FFF2-40B4-BE49-F238E27FC236}">
              <a16:creationId xmlns:a16="http://schemas.microsoft.com/office/drawing/2014/main" id="{19165F2C-8E18-4E01-BF01-C14EE4DECDAB}"/>
            </a:ext>
          </a:extLst>
        </xdr:cNvPr>
        <xdr:cNvSpPr txBox="1"/>
      </xdr:nvSpPr>
      <xdr:spPr>
        <a:xfrm>
          <a:off x="4673600" y="72557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51054</xdr:rowOff>
    </xdr:from>
    <xdr:to>
      <xdr:col>24</xdr:col>
      <xdr:colOff>152400</xdr:colOff>
      <xdr:row>42</xdr:row>
      <xdr:rowOff>51054</xdr:rowOff>
    </xdr:to>
    <xdr:cxnSp macro="">
      <xdr:nvCxnSpPr>
        <xdr:cNvPr id="56" name="直線コネクタ 55">
          <a:extLst>
            <a:ext uri="{FF2B5EF4-FFF2-40B4-BE49-F238E27FC236}">
              <a16:creationId xmlns:a16="http://schemas.microsoft.com/office/drawing/2014/main" id="{D737CC7F-3410-4435-8D71-FC3AB7305F71}"/>
            </a:ext>
          </a:extLst>
        </xdr:cNvPr>
        <xdr:cNvCxnSpPr/>
      </xdr:nvCxnSpPr>
      <xdr:spPr>
        <a:xfrm>
          <a:off x="4546600" y="7251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91457</xdr:rowOff>
    </xdr:from>
    <xdr:ext cx="340478" cy="259045"/>
    <xdr:sp macro="" textlink="">
      <xdr:nvSpPr>
        <xdr:cNvPr id="57" name="【図書館】&#10;有形固定資産減価償却率最大値テキスト">
          <a:extLst>
            <a:ext uri="{FF2B5EF4-FFF2-40B4-BE49-F238E27FC236}">
              <a16:creationId xmlns:a16="http://schemas.microsoft.com/office/drawing/2014/main" id="{10276D7B-0EEF-4451-AFD5-E6F34A1762F5}"/>
            </a:ext>
          </a:extLst>
        </xdr:cNvPr>
        <xdr:cNvSpPr txBox="1"/>
      </xdr:nvSpPr>
      <xdr:spPr>
        <a:xfrm>
          <a:off x="4673600" y="574930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144780</xdr:rowOff>
    </xdr:from>
    <xdr:to>
      <xdr:col>24</xdr:col>
      <xdr:colOff>152400</xdr:colOff>
      <xdr:row>34</xdr:row>
      <xdr:rowOff>144780</xdr:rowOff>
    </xdr:to>
    <xdr:cxnSp macro="">
      <xdr:nvCxnSpPr>
        <xdr:cNvPr id="58" name="直線コネクタ 57">
          <a:extLst>
            <a:ext uri="{FF2B5EF4-FFF2-40B4-BE49-F238E27FC236}">
              <a16:creationId xmlns:a16="http://schemas.microsoft.com/office/drawing/2014/main" id="{6A3585F0-4FF2-41AC-8DE5-31F6A1098EAF}"/>
            </a:ext>
          </a:extLst>
        </xdr:cNvPr>
        <xdr:cNvCxnSpPr/>
      </xdr:nvCxnSpPr>
      <xdr:spPr>
        <a:xfrm>
          <a:off x="4546600" y="597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43705</xdr:rowOff>
    </xdr:from>
    <xdr:ext cx="405111" cy="259045"/>
    <xdr:sp macro="" textlink="">
      <xdr:nvSpPr>
        <xdr:cNvPr id="59" name="【図書館】&#10;有形固定資産減価償却率平均値テキスト">
          <a:extLst>
            <a:ext uri="{FF2B5EF4-FFF2-40B4-BE49-F238E27FC236}">
              <a16:creationId xmlns:a16="http://schemas.microsoft.com/office/drawing/2014/main" id="{922F0172-F5EB-4C9B-9112-BAFCEBAF2FE3}"/>
            </a:ext>
          </a:extLst>
        </xdr:cNvPr>
        <xdr:cNvSpPr txBox="1"/>
      </xdr:nvSpPr>
      <xdr:spPr>
        <a:xfrm>
          <a:off x="4673600" y="62159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20828</xdr:rowOff>
    </xdr:from>
    <xdr:to>
      <xdr:col>24</xdr:col>
      <xdr:colOff>114300</xdr:colOff>
      <xdr:row>37</xdr:row>
      <xdr:rowOff>122428</xdr:rowOff>
    </xdr:to>
    <xdr:sp macro="" textlink="">
      <xdr:nvSpPr>
        <xdr:cNvPr id="60" name="フローチャート: 判断 59">
          <a:extLst>
            <a:ext uri="{FF2B5EF4-FFF2-40B4-BE49-F238E27FC236}">
              <a16:creationId xmlns:a16="http://schemas.microsoft.com/office/drawing/2014/main" id="{D004E5E1-4272-46C7-BB59-212F1F6BA40C}"/>
            </a:ext>
          </a:extLst>
        </xdr:cNvPr>
        <xdr:cNvSpPr/>
      </xdr:nvSpPr>
      <xdr:spPr>
        <a:xfrm>
          <a:off x="4584700" y="6364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68834</xdr:rowOff>
    </xdr:from>
    <xdr:to>
      <xdr:col>20</xdr:col>
      <xdr:colOff>38100</xdr:colOff>
      <xdr:row>36</xdr:row>
      <xdr:rowOff>170434</xdr:rowOff>
    </xdr:to>
    <xdr:sp macro="" textlink="">
      <xdr:nvSpPr>
        <xdr:cNvPr id="61" name="フローチャート: 判断 60">
          <a:extLst>
            <a:ext uri="{FF2B5EF4-FFF2-40B4-BE49-F238E27FC236}">
              <a16:creationId xmlns:a16="http://schemas.microsoft.com/office/drawing/2014/main" id="{22D1F7B6-E358-45CB-9FD5-7D8F9B00B2E4}"/>
            </a:ext>
          </a:extLst>
        </xdr:cNvPr>
        <xdr:cNvSpPr/>
      </xdr:nvSpPr>
      <xdr:spPr>
        <a:xfrm>
          <a:off x="3746500" y="6241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35</xdr:row>
      <xdr:rowOff>153416</xdr:rowOff>
    </xdr:from>
    <xdr:to>
      <xdr:col>15</xdr:col>
      <xdr:colOff>101600</xdr:colOff>
      <xdr:row>36</xdr:row>
      <xdr:rowOff>83566</xdr:rowOff>
    </xdr:to>
    <xdr:sp macro="" textlink="">
      <xdr:nvSpPr>
        <xdr:cNvPr id="62" name="フローチャート: 判断 61">
          <a:extLst>
            <a:ext uri="{FF2B5EF4-FFF2-40B4-BE49-F238E27FC236}">
              <a16:creationId xmlns:a16="http://schemas.microsoft.com/office/drawing/2014/main" id="{B208E8F0-689D-46ED-AC9E-7068F2277128}"/>
            </a:ext>
          </a:extLst>
        </xdr:cNvPr>
        <xdr:cNvSpPr/>
      </xdr:nvSpPr>
      <xdr:spPr>
        <a:xfrm>
          <a:off x="2857500" y="6154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36830</xdr:rowOff>
    </xdr:from>
    <xdr:to>
      <xdr:col>10</xdr:col>
      <xdr:colOff>165100</xdr:colOff>
      <xdr:row>37</xdr:row>
      <xdr:rowOff>138430</xdr:rowOff>
    </xdr:to>
    <xdr:sp macro="" textlink="">
      <xdr:nvSpPr>
        <xdr:cNvPr id="63" name="フローチャート: 判断 62">
          <a:extLst>
            <a:ext uri="{FF2B5EF4-FFF2-40B4-BE49-F238E27FC236}">
              <a16:creationId xmlns:a16="http://schemas.microsoft.com/office/drawing/2014/main" id="{A08432D4-DDAB-42DB-8A43-AF583FF8A473}"/>
            </a:ext>
          </a:extLst>
        </xdr:cNvPr>
        <xdr:cNvSpPr/>
      </xdr:nvSpPr>
      <xdr:spPr>
        <a:xfrm>
          <a:off x="1968500" y="638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164846</xdr:rowOff>
    </xdr:from>
    <xdr:to>
      <xdr:col>6</xdr:col>
      <xdr:colOff>38100</xdr:colOff>
      <xdr:row>38</xdr:row>
      <xdr:rowOff>94996</xdr:rowOff>
    </xdr:to>
    <xdr:sp macro="" textlink="">
      <xdr:nvSpPr>
        <xdr:cNvPr id="64" name="フローチャート: 判断 63">
          <a:extLst>
            <a:ext uri="{FF2B5EF4-FFF2-40B4-BE49-F238E27FC236}">
              <a16:creationId xmlns:a16="http://schemas.microsoft.com/office/drawing/2014/main" id="{43CE90F6-7368-433E-B39D-DCFEAC3535CF}"/>
            </a:ext>
          </a:extLst>
        </xdr:cNvPr>
        <xdr:cNvSpPr/>
      </xdr:nvSpPr>
      <xdr:spPr>
        <a:xfrm>
          <a:off x="1079500" y="6508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a:extLst>
            <a:ext uri="{FF2B5EF4-FFF2-40B4-BE49-F238E27FC236}">
              <a16:creationId xmlns:a16="http://schemas.microsoft.com/office/drawing/2014/main" id="{E4BE8324-6A09-48B4-8AA6-34889A1F12F9}"/>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85480782-23D1-41F1-8CF6-D0A52F659661}"/>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9C700363-E796-45D2-92B9-9CD9C7A80F09}"/>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F7BE2BA1-CB4A-4F22-8884-C010FD90B5E2}"/>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604CDE01-5ADA-4ADF-80E5-D2044E5575C5}"/>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42</xdr:row>
      <xdr:rowOff>254</xdr:rowOff>
    </xdr:from>
    <xdr:to>
      <xdr:col>24</xdr:col>
      <xdr:colOff>114300</xdr:colOff>
      <xdr:row>42</xdr:row>
      <xdr:rowOff>101854</xdr:rowOff>
    </xdr:to>
    <xdr:sp macro="" textlink="">
      <xdr:nvSpPr>
        <xdr:cNvPr id="70" name="楕円 69">
          <a:extLst>
            <a:ext uri="{FF2B5EF4-FFF2-40B4-BE49-F238E27FC236}">
              <a16:creationId xmlns:a16="http://schemas.microsoft.com/office/drawing/2014/main" id="{875056D8-E347-453F-8271-28C1C8D9BA97}"/>
            </a:ext>
          </a:extLst>
        </xdr:cNvPr>
        <xdr:cNvSpPr/>
      </xdr:nvSpPr>
      <xdr:spPr>
        <a:xfrm>
          <a:off x="4584700" y="720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41</xdr:row>
      <xdr:rowOff>86631</xdr:rowOff>
    </xdr:from>
    <xdr:ext cx="405111" cy="259045"/>
    <xdr:sp macro="" textlink="">
      <xdr:nvSpPr>
        <xdr:cNvPr id="71" name="【図書館】&#10;有形固定資産減価償却率該当値テキスト">
          <a:extLst>
            <a:ext uri="{FF2B5EF4-FFF2-40B4-BE49-F238E27FC236}">
              <a16:creationId xmlns:a16="http://schemas.microsoft.com/office/drawing/2014/main" id="{2B6B7565-4A94-4544-B628-3EF926CC2BC2}"/>
            </a:ext>
          </a:extLst>
        </xdr:cNvPr>
        <xdr:cNvSpPr txBox="1"/>
      </xdr:nvSpPr>
      <xdr:spPr>
        <a:xfrm>
          <a:off x="4673600" y="7116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41</xdr:row>
      <xdr:rowOff>130556</xdr:rowOff>
    </xdr:from>
    <xdr:to>
      <xdr:col>20</xdr:col>
      <xdr:colOff>38100</xdr:colOff>
      <xdr:row>42</xdr:row>
      <xdr:rowOff>60706</xdr:rowOff>
    </xdr:to>
    <xdr:sp macro="" textlink="">
      <xdr:nvSpPr>
        <xdr:cNvPr id="72" name="楕円 71">
          <a:extLst>
            <a:ext uri="{FF2B5EF4-FFF2-40B4-BE49-F238E27FC236}">
              <a16:creationId xmlns:a16="http://schemas.microsoft.com/office/drawing/2014/main" id="{AD399518-1642-42BE-973A-114E6C9849AB}"/>
            </a:ext>
          </a:extLst>
        </xdr:cNvPr>
        <xdr:cNvSpPr/>
      </xdr:nvSpPr>
      <xdr:spPr>
        <a:xfrm>
          <a:off x="3746500" y="7160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42</xdr:row>
      <xdr:rowOff>9906</xdr:rowOff>
    </xdr:from>
    <xdr:to>
      <xdr:col>24</xdr:col>
      <xdr:colOff>63500</xdr:colOff>
      <xdr:row>42</xdr:row>
      <xdr:rowOff>51054</xdr:rowOff>
    </xdr:to>
    <xdr:cxnSp macro="">
      <xdr:nvCxnSpPr>
        <xdr:cNvPr id="73" name="直線コネクタ 72">
          <a:extLst>
            <a:ext uri="{FF2B5EF4-FFF2-40B4-BE49-F238E27FC236}">
              <a16:creationId xmlns:a16="http://schemas.microsoft.com/office/drawing/2014/main" id="{5D4289F0-4601-4784-A562-956853DA894F}"/>
            </a:ext>
          </a:extLst>
        </xdr:cNvPr>
        <xdr:cNvCxnSpPr/>
      </xdr:nvCxnSpPr>
      <xdr:spPr>
        <a:xfrm>
          <a:off x="3797300" y="7210806"/>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41</xdr:row>
      <xdr:rowOff>48260</xdr:rowOff>
    </xdr:from>
    <xdr:to>
      <xdr:col>15</xdr:col>
      <xdr:colOff>101600</xdr:colOff>
      <xdr:row>41</xdr:row>
      <xdr:rowOff>149860</xdr:rowOff>
    </xdr:to>
    <xdr:sp macro="" textlink="">
      <xdr:nvSpPr>
        <xdr:cNvPr id="74" name="楕円 73">
          <a:extLst>
            <a:ext uri="{FF2B5EF4-FFF2-40B4-BE49-F238E27FC236}">
              <a16:creationId xmlns:a16="http://schemas.microsoft.com/office/drawing/2014/main" id="{0F0F1361-B9B9-4834-95DF-B4EE2AD2D172}"/>
            </a:ext>
          </a:extLst>
        </xdr:cNvPr>
        <xdr:cNvSpPr/>
      </xdr:nvSpPr>
      <xdr:spPr>
        <a:xfrm>
          <a:off x="2857500" y="7077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41</xdr:row>
      <xdr:rowOff>99060</xdr:rowOff>
    </xdr:from>
    <xdr:to>
      <xdr:col>19</xdr:col>
      <xdr:colOff>177800</xdr:colOff>
      <xdr:row>42</xdr:row>
      <xdr:rowOff>9906</xdr:rowOff>
    </xdr:to>
    <xdr:cxnSp macro="">
      <xdr:nvCxnSpPr>
        <xdr:cNvPr id="75" name="直線コネクタ 74">
          <a:extLst>
            <a:ext uri="{FF2B5EF4-FFF2-40B4-BE49-F238E27FC236}">
              <a16:creationId xmlns:a16="http://schemas.microsoft.com/office/drawing/2014/main" id="{CD4EDEFD-0C7A-4AEC-874F-8C8EEB68400B}"/>
            </a:ext>
          </a:extLst>
        </xdr:cNvPr>
        <xdr:cNvCxnSpPr/>
      </xdr:nvCxnSpPr>
      <xdr:spPr>
        <a:xfrm>
          <a:off x="2908300" y="7128510"/>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41</xdr:row>
      <xdr:rowOff>9398</xdr:rowOff>
    </xdr:from>
    <xdr:to>
      <xdr:col>10</xdr:col>
      <xdr:colOff>165100</xdr:colOff>
      <xdr:row>41</xdr:row>
      <xdr:rowOff>110998</xdr:rowOff>
    </xdr:to>
    <xdr:sp macro="" textlink="">
      <xdr:nvSpPr>
        <xdr:cNvPr id="76" name="楕円 75">
          <a:extLst>
            <a:ext uri="{FF2B5EF4-FFF2-40B4-BE49-F238E27FC236}">
              <a16:creationId xmlns:a16="http://schemas.microsoft.com/office/drawing/2014/main" id="{3120C918-18B4-40AF-B9AB-D4FAD7FA67E7}"/>
            </a:ext>
          </a:extLst>
        </xdr:cNvPr>
        <xdr:cNvSpPr/>
      </xdr:nvSpPr>
      <xdr:spPr>
        <a:xfrm>
          <a:off x="1968500" y="703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41</xdr:row>
      <xdr:rowOff>60198</xdr:rowOff>
    </xdr:from>
    <xdr:to>
      <xdr:col>15</xdr:col>
      <xdr:colOff>50800</xdr:colOff>
      <xdr:row>41</xdr:row>
      <xdr:rowOff>99060</xdr:rowOff>
    </xdr:to>
    <xdr:cxnSp macro="">
      <xdr:nvCxnSpPr>
        <xdr:cNvPr id="77" name="直線コネクタ 76">
          <a:extLst>
            <a:ext uri="{FF2B5EF4-FFF2-40B4-BE49-F238E27FC236}">
              <a16:creationId xmlns:a16="http://schemas.microsoft.com/office/drawing/2014/main" id="{F139BFB3-DF76-4FDF-8287-E7CAF345CFA4}"/>
            </a:ext>
          </a:extLst>
        </xdr:cNvPr>
        <xdr:cNvCxnSpPr/>
      </xdr:nvCxnSpPr>
      <xdr:spPr>
        <a:xfrm>
          <a:off x="2019300" y="7089648"/>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15511</xdr:rowOff>
    </xdr:from>
    <xdr:ext cx="405111" cy="259045"/>
    <xdr:sp macro="" textlink="">
      <xdr:nvSpPr>
        <xdr:cNvPr id="78" name="n_1aveValue【図書館】&#10;有形固定資産減価償却率">
          <a:extLst>
            <a:ext uri="{FF2B5EF4-FFF2-40B4-BE49-F238E27FC236}">
              <a16:creationId xmlns:a16="http://schemas.microsoft.com/office/drawing/2014/main" id="{2F6F52C5-68D1-4486-A48C-E53870BB51D3}"/>
            </a:ext>
          </a:extLst>
        </xdr:cNvPr>
        <xdr:cNvSpPr txBox="1"/>
      </xdr:nvSpPr>
      <xdr:spPr>
        <a:xfrm>
          <a:off x="3582044" y="6016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100093</xdr:rowOff>
    </xdr:from>
    <xdr:ext cx="405111" cy="259045"/>
    <xdr:sp macro="" textlink="">
      <xdr:nvSpPr>
        <xdr:cNvPr id="79" name="n_2aveValue【図書館】&#10;有形固定資産減価償却率">
          <a:extLst>
            <a:ext uri="{FF2B5EF4-FFF2-40B4-BE49-F238E27FC236}">
              <a16:creationId xmlns:a16="http://schemas.microsoft.com/office/drawing/2014/main" id="{D663BC11-FC8C-4B49-99F5-90DBE9721179}"/>
            </a:ext>
          </a:extLst>
        </xdr:cNvPr>
        <xdr:cNvSpPr txBox="1"/>
      </xdr:nvSpPr>
      <xdr:spPr>
        <a:xfrm>
          <a:off x="2705744" y="59293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154957</xdr:rowOff>
    </xdr:from>
    <xdr:ext cx="405111" cy="259045"/>
    <xdr:sp macro="" textlink="">
      <xdr:nvSpPr>
        <xdr:cNvPr id="80" name="n_3aveValue【図書館】&#10;有形固定資産減価償却率">
          <a:extLst>
            <a:ext uri="{FF2B5EF4-FFF2-40B4-BE49-F238E27FC236}">
              <a16:creationId xmlns:a16="http://schemas.microsoft.com/office/drawing/2014/main" id="{77776359-0C85-42D4-AF7F-8E99EEF9BF78}"/>
            </a:ext>
          </a:extLst>
        </xdr:cNvPr>
        <xdr:cNvSpPr txBox="1"/>
      </xdr:nvSpPr>
      <xdr:spPr>
        <a:xfrm>
          <a:off x="1816744" y="615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111523</xdr:rowOff>
    </xdr:from>
    <xdr:ext cx="405111" cy="259045"/>
    <xdr:sp macro="" textlink="">
      <xdr:nvSpPr>
        <xdr:cNvPr id="81" name="n_4aveValue【図書館】&#10;有形固定資産減価償却率">
          <a:extLst>
            <a:ext uri="{FF2B5EF4-FFF2-40B4-BE49-F238E27FC236}">
              <a16:creationId xmlns:a16="http://schemas.microsoft.com/office/drawing/2014/main" id="{5003F22B-0A56-4631-83D1-FA7F55D48312}"/>
            </a:ext>
          </a:extLst>
        </xdr:cNvPr>
        <xdr:cNvSpPr txBox="1"/>
      </xdr:nvSpPr>
      <xdr:spPr>
        <a:xfrm>
          <a:off x="927744" y="62837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42</xdr:row>
      <xdr:rowOff>51833</xdr:rowOff>
    </xdr:from>
    <xdr:ext cx="405111" cy="259045"/>
    <xdr:sp macro="" textlink="">
      <xdr:nvSpPr>
        <xdr:cNvPr id="82" name="n_1mainValue【図書館】&#10;有形固定資産減価償却率">
          <a:extLst>
            <a:ext uri="{FF2B5EF4-FFF2-40B4-BE49-F238E27FC236}">
              <a16:creationId xmlns:a16="http://schemas.microsoft.com/office/drawing/2014/main" id="{6F89AE2A-F5EB-46F0-820F-2342521EE130}"/>
            </a:ext>
          </a:extLst>
        </xdr:cNvPr>
        <xdr:cNvSpPr txBox="1"/>
      </xdr:nvSpPr>
      <xdr:spPr>
        <a:xfrm>
          <a:off x="3582044" y="72527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41</xdr:row>
      <xdr:rowOff>140987</xdr:rowOff>
    </xdr:from>
    <xdr:ext cx="405111" cy="259045"/>
    <xdr:sp macro="" textlink="">
      <xdr:nvSpPr>
        <xdr:cNvPr id="83" name="n_2mainValue【図書館】&#10;有形固定資産減価償却率">
          <a:extLst>
            <a:ext uri="{FF2B5EF4-FFF2-40B4-BE49-F238E27FC236}">
              <a16:creationId xmlns:a16="http://schemas.microsoft.com/office/drawing/2014/main" id="{C1775753-FEEB-432C-9396-54F82DB704CA}"/>
            </a:ext>
          </a:extLst>
        </xdr:cNvPr>
        <xdr:cNvSpPr txBox="1"/>
      </xdr:nvSpPr>
      <xdr:spPr>
        <a:xfrm>
          <a:off x="2705744" y="7170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41</xdr:row>
      <xdr:rowOff>102125</xdr:rowOff>
    </xdr:from>
    <xdr:ext cx="405111" cy="259045"/>
    <xdr:sp macro="" textlink="">
      <xdr:nvSpPr>
        <xdr:cNvPr id="84" name="n_3mainValue【図書館】&#10;有形固定資産減価償却率">
          <a:extLst>
            <a:ext uri="{FF2B5EF4-FFF2-40B4-BE49-F238E27FC236}">
              <a16:creationId xmlns:a16="http://schemas.microsoft.com/office/drawing/2014/main" id="{9FA56868-B636-45A3-B760-EA696EF25B0A}"/>
            </a:ext>
          </a:extLst>
        </xdr:cNvPr>
        <xdr:cNvSpPr txBox="1"/>
      </xdr:nvSpPr>
      <xdr:spPr>
        <a:xfrm>
          <a:off x="1816744" y="7131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a:extLst>
            <a:ext uri="{FF2B5EF4-FFF2-40B4-BE49-F238E27FC236}">
              <a16:creationId xmlns:a16="http://schemas.microsoft.com/office/drawing/2014/main" id="{BBDE9EDE-7538-4FBF-9DDE-4C6737E1AFA1}"/>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a:extLst>
            <a:ext uri="{FF2B5EF4-FFF2-40B4-BE49-F238E27FC236}">
              <a16:creationId xmlns:a16="http://schemas.microsoft.com/office/drawing/2014/main" id="{0F475EDD-3F80-462B-B88C-F48263A488AF}"/>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a:extLst>
            <a:ext uri="{FF2B5EF4-FFF2-40B4-BE49-F238E27FC236}">
              <a16:creationId xmlns:a16="http://schemas.microsoft.com/office/drawing/2014/main" id="{CDEE2C8F-51DF-402C-9CA6-DA10A2AA107E}"/>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a:extLst>
            <a:ext uri="{FF2B5EF4-FFF2-40B4-BE49-F238E27FC236}">
              <a16:creationId xmlns:a16="http://schemas.microsoft.com/office/drawing/2014/main" id="{3DAB29AE-4E82-4BBA-B0D2-46A894581916}"/>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a:extLst>
            <a:ext uri="{FF2B5EF4-FFF2-40B4-BE49-F238E27FC236}">
              <a16:creationId xmlns:a16="http://schemas.microsoft.com/office/drawing/2014/main" id="{ADD44A73-7A2A-47D7-892A-2F3551D423D5}"/>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a:extLst>
            <a:ext uri="{FF2B5EF4-FFF2-40B4-BE49-F238E27FC236}">
              <a16:creationId xmlns:a16="http://schemas.microsoft.com/office/drawing/2014/main" id="{59ED7E48-3DA1-4ED5-9EDA-9EEA6873F58C}"/>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a:extLst>
            <a:ext uri="{FF2B5EF4-FFF2-40B4-BE49-F238E27FC236}">
              <a16:creationId xmlns:a16="http://schemas.microsoft.com/office/drawing/2014/main" id="{0D4220D6-BAD5-40CC-94C4-D9DE5EACF7CF}"/>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a:extLst>
            <a:ext uri="{FF2B5EF4-FFF2-40B4-BE49-F238E27FC236}">
              <a16:creationId xmlns:a16="http://schemas.microsoft.com/office/drawing/2014/main" id="{228642F7-B29A-42BC-892B-8200E41E5E5F}"/>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3" name="テキスト ボックス 92">
          <a:extLst>
            <a:ext uri="{FF2B5EF4-FFF2-40B4-BE49-F238E27FC236}">
              <a16:creationId xmlns:a16="http://schemas.microsoft.com/office/drawing/2014/main" id="{F0BB1B3D-3904-4EE7-ABB7-46AE0DEC41E2}"/>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a:extLst>
            <a:ext uri="{FF2B5EF4-FFF2-40B4-BE49-F238E27FC236}">
              <a16:creationId xmlns:a16="http://schemas.microsoft.com/office/drawing/2014/main" id="{70822CB6-D09F-4E5B-BB3F-F81F6981096E}"/>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5" name="直線コネクタ 94">
          <a:extLst>
            <a:ext uri="{FF2B5EF4-FFF2-40B4-BE49-F238E27FC236}">
              <a16:creationId xmlns:a16="http://schemas.microsoft.com/office/drawing/2014/main" id="{FB9C7BDA-E131-42A0-B220-ADD102E9C673}"/>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6" name="テキスト ボックス 95">
          <a:extLst>
            <a:ext uri="{FF2B5EF4-FFF2-40B4-BE49-F238E27FC236}">
              <a16:creationId xmlns:a16="http://schemas.microsoft.com/office/drawing/2014/main" id="{ABDC25E8-6956-484D-98A4-27E83A431A38}"/>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7" name="直線コネクタ 96">
          <a:extLst>
            <a:ext uri="{FF2B5EF4-FFF2-40B4-BE49-F238E27FC236}">
              <a16:creationId xmlns:a16="http://schemas.microsoft.com/office/drawing/2014/main" id="{AEBF8F1D-221B-463F-A84F-BE07B29BE3DD}"/>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8" name="テキスト ボックス 97">
          <a:extLst>
            <a:ext uri="{FF2B5EF4-FFF2-40B4-BE49-F238E27FC236}">
              <a16:creationId xmlns:a16="http://schemas.microsoft.com/office/drawing/2014/main" id="{2832B1F7-3C27-4D92-9383-8F656F1837F6}"/>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9" name="直線コネクタ 98">
          <a:extLst>
            <a:ext uri="{FF2B5EF4-FFF2-40B4-BE49-F238E27FC236}">
              <a16:creationId xmlns:a16="http://schemas.microsoft.com/office/drawing/2014/main" id="{23A11335-ED64-4BF8-80A3-75F87468BEC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0" name="テキスト ボックス 99">
          <a:extLst>
            <a:ext uri="{FF2B5EF4-FFF2-40B4-BE49-F238E27FC236}">
              <a16:creationId xmlns:a16="http://schemas.microsoft.com/office/drawing/2014/main" id="{7CD62395-8290-4033-8286-5890B37257DF}"/>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1" name="直線コネクタ 100">
          <a:extLst>
            <a:ext uri="{FF2B5EF4-FFF2-40B4-BE49-F238E27FC236}">
              <a16:creationId xmlns:a16="http://schemas.microsoft.com/office/drawing/2014/main" id="{3E0BAFC3-2DE3-4C5B-8693-67843664242C}"/>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2" name="テキスト ボックス 101">
          <a:extLst>
            <a:ext uri="{FF2B5EF4-FFF2-40B4-BE49-F238E27FC236}">
              <a16:creationId xmlns:a16="http://schemas.microsoft.com/office/drawing/2014/main" id="{5A663DBC-8E26-47DF-86A5-B1EAB7D410F0}"/>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3" name="直線コネクタ 102">
          <a:extLst>
            <a:ext uri="{FF2B5EF4-FFF2-40B4-BE49-F238E27FC236}">
              <a16:creationId xmlns:a16="http://schemas.microsoft.com/office/drawing/2014/main" id="{6634B628-820E-497E-A0DC-3F0D7F2F48E4}"/>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4" name="テキスト ボックス 103">
          <a:extLst>
            <a:ext uri="{FF2B5EF4-FFF2-40B4-BE49-F238E27FC236}">
              <a16:creationId xmlns:a16="http://schemas.microsoft.com/office/drawing/2014/main" id="{469EE8B2-BC75-4AD5-8D55-3F27B4073E1A}"/>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5" name="直線コネクタ 104">
          <a:extLst>
            <a:ext uri="{FF2B5EF4-FFF2-40B4-BE49-F238E27FC236}">
              <a16:creationId xmlns:a16="http://schemas.microsoft.com/office/drawing/2014/main" id="{2340D41A-5348-41FD-9DDF-7E9A01E96DFA}"/>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6" name="テキスト ボックス 105">
          <a:extLst>
            <a:ext uri="{FF2B5EF4-FFF2-40B4-BE49-F238E27FC236}">
              <a16:creationId xmlns:a16="http://schemas.microsoft.com/office/drawing/2014/main" id="{23F5D039-30F8-4AFF-B597-D280FF135E61}"/>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7" name="【図書館】&#10;一人当たり面積グラフ枠">
          <a:extLst>
            <a:ext uri="{FF2B5EF4-FFF2-40B4-BE49-F238E27FC236}">
              <a16:creationId xmlns:a16="http://schemas.microsoft.com/office/drawing/2014/main" id="{E547B4F1-EAEE-4893-821A-0451CDBB203A}"/>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45720</xdr:rowOff>
    </xdr:from>
    <xdr:to>
      <xdr:col>54</xdr:col>
      <xdr:colOff>189865</xdr:colOff>
      <xdr:row>41</xdr:row>
      <xdr:rowOff>68580</xdr:rowOff>
    </xdr:to>
    <xdr:cxnSp macro="">
      <xdr:nvCxnSpPr>
        <xdr:cNvPr id="108" name="直線コネクタ 107">
          <a:extLst>
            <a:ext uri="{FF2B5EF4-FFF2-40B4-BE49-F238E27FC236}">
              <a16:creationId xmlns:a16="http://schemas.microsoft.com/office/drawing/2014/main" id="{46D6209B-12F1-4E7D-B7A3-32842166A568}"/>
            </a:ext>
          </a:extLst>
        </xdr:cNvPr>
        <xdr:cNvCxnSpPr/>
      </xdr:nvCxnSpPr>
      <xdr:spPr>
        <a:xfrm flipV="1">
          <a:off x="10476865" y="5875020"/>
          <a:ext cx="0" cy="1223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72407</xdr:rowOff>
    </xdr:from>
    <xdr:ext cx="469744" cy="259045"/>
    <xdr:sp macro="" textlink="">
      <xdr:nvSpPr>
        <xdr:cNvPr id="109" name="【図書館】&#10;一人当たり面積最小値テキスト">
          <a:extLst>
            <a:ext uri="{FF2B5EF4-FFF2-40B4-BE49-F238E27FC236}">
              <a16:creationId xmlns:a16="http://schemas.microsoft.com/office/drawing/2014/main" id="{21DD8E93-EF58-41AF-9E0B-75659B8386A0}"/>
            </a:ext>
          </a:extLst>
        </xdr:cNvPr>
        <xdr:cNvSpPr txBox="1"/>
      </xdr:nvSpPr>
      <xdr:spPr>
        <a:xfrm>
          <a:off x="10515600" y="7101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68580</xdr:rowOff>
    </xdr:from>
    <xdr:to>
      <xdr:col>55</xdr:col>
      <xdr:colOff>88900</xdr:colOff>
      <xdr:row>41</xdr:row>
      <xdr:rowOff>68580</xdr:rowOff>
    </xdr:to>
    <xdr:cxnSp macro="">
      <xdr:nvCxnSpPr>
        <xdr:cNvPr id="110" name="直線コネクタ 109">
          <a:extLst>
            <a:ext uri="{FF2B5EF4-FFF2-40B4-BE49-F238E27FC236}">
              <a16:creationId xmlns:a16="http://schemas.microsoft.com/office/drawing/2014/main" id="{3FD8D616-1E69-4B3D-937D-8CC588F756E3}"/>
            </a:ext>
          </a:extLst>
        </xdr:cNvPr>
        <xdr:cNvCxnSpPr/>
      </xdr:nvCxnSpPr>
      <xdr:spPr>
        <a:xfrm>
          <a:off x="10388600" y="7098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163847</xdr:rowOff>
    </xdr:from>
    <xdr:ext cx="469744" cy="259045"/>
    <xdr:sp macro="" textlink="">
      <xdr:nvSpPr>
        <xdr:cNvPr id="111" name="【図書館】&#10;一人当たり面積最大値テキスト">
          <a:extLst>
            <a:ext uri="{FF2B5EF4-FFF2-40B4-BE49-F238E27FC236}">
              <a16:creationId xmlns:a16="http://schemas.microsoft.com/office/drawing/2014/main" id="{C461B0DA-D9C7-4093-A9C8-0A4B2C13535C}"/>
            </a:ext>
          </a:extLst>
        </xdr:cNvPr>
        <xdr:cNvSpPr txBox="1"/>
      </xdr:nvSpPr>
      <xdr:spPr>
        <a:xfrm>
          <a:off x="10515600" y="565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45720</xdr:rowOff>
    </xdr:from>
    <xdr:to>
      <xdr:col>55</xdr:col>
      <xdr:colOff>88900</xdr:colOff>
      <xdr:row>34</xdr:row>
      <xdr:rowOff>45720</xdr:rowOff>
    </xdr:to>
    <xdr:cxnSp macro="">
      <xdr:nvCxnSpPr>
        <xdr:cNvPr id="112" name="直線コネクタ 111">
          <a:extLst>
            <a:ext uri="{FF2B5EF4-FFF2-40B4-BE49-F238E27FC236}">
              <a16:creationId xmlns:a16="http://schemas.microsoft.com/office/drawing/2014/main" id="{60FCEB26-B302-435B-AF48-AC302269BB17}"/>
            </a:ext>
          </a:extLst>
        </xdr:cNvPr>
        <xdr:cNvCxnSpPr/>
      </xdr:nvCxnSpPr>
      <xdr:spPr>
        <a:xfrm>
          <a:off x="10388600" y="587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97807</xdr:rowOff>
    </xdr:from>
    <xdr:ext cx="469744" cy="259045"/>
    <xdr:sp macro="" textlink="">
      <xdr:nvSpPr>
        <xdr:cNvPr id="113" name="【図書館】&#10;一人当たり面積平均値テキスト">
          <a:extLst>
            <a:ext uri="{FF2B5EF4-FFF2-40B4-BE49-F238E27FC236}">
              <a16:creationId xmlns:a16="http://schemas.microsoft.com/office/drawing/2014/main" id="{16C99446-0B83-4AA9-86CD-3F7E1D2FAF8D}"/>
            </a:ext>
          </a:extLst>
        </xdr:cNvPr>
        <xdr:cNvSpPr txBox="1"/>
      </xdr:nvSpPr>
      <xdr:spPr>
        <a:xfrm>
          <a:off x="10515600" y="64414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74930</xdr:rowOff>
    </xdr:from>
    <xdr:to>
      <xdr:col>55</xdr:col>
      <xdr:colOff>50800</xdr:colOff>
      <xdr:row>39</xdr:row>
      <xdr:rowOff>5080</xdr:rowOff>
    </xdr:to>
    <xdr:sp macro="" textlink="">
      <xdr:nvSpPr>
        <xdr:cNvPr id="114" name="フローチャート: 判断 113">
          <a:extLst>
            <a:ext uri="{FF2B5EF4-FFF2-40B4-BE49-F238E27FC236}">
              <a16:creationId xmlns:a16="http://schemas.microsoft.com/office/drawing/2014/main" id="{226B9FF5-6397-4F92-8571-1A77EEC3FB6A}"/>
            </a:ext>
          </a:extLst>
        </xdr:cNvPr>
        <xdr:cNvSpPr/>
      </xdr:nvSpPr>
      <xdr:spPr>
        <a:xfrm>
          <a:off x="10426700" y="659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90170</xdr:rowOff>
    </xdr:from>
    <xdr:to>
      <xdr:col>50</xdr:col>
      <xdr:colOff>165100</xdr:colOff>
      <xdr:row>39</xdr:row>
      <xdr:rowOff>20320</xdr:rowOff>
    </xdr:to>
    <xdr:sp macro="" textlink="">
      <xdr:nvSpPr>
        <xdr:cNvPr id="115" name="フローチャート: 判断 114">
          <a:extLst>
            <a:ext uri="{FF2B5EF4-FFF2-40B4-BE49-F238E27FC236}">
              <a16:creationId xmlns:a16="http://schemas.microsoft.com/office/drawing/2014/main" id="{888A987A-81E5-4CC9-AB94-C7C253E1AA1A}"/>
            </a:ext>
          </a:extLst>
        </xdr:cNvPr>
        <xdr:cNvSpPr/>
      </xdr:nvSpPr>
      <xdr:spPr>
        <a:xfrm>
          <a:off x="9588500" y="660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97790</xdr:rowOff>
    </xdr:from>
    <xdr:to>
      <xdr:col>46</xdr:col>
      <xdr:colOff>38100</xdr:colOff>
      <xdr:row>39</xdr:row>
      <xdr:rowOff>27940</xdr:rowOff>
    </xdr:to>
    <xdr:sp macro="" textlink="">
      <xdr:nvSpPr>
        <xdr:cNvPr id="116" name="フローチャート: 判断 115">
          <a:extLst>
            <a:ext uri="{FF2B5EF4-FFF2-40B4-BE49-F238E27FC236}">
              <a16:creationId xmlns:a16="http://schemas.microsoft.com/office/drawing/2014/main" id="{5316899C-25A9-40B4-B3E1-E92F60CA50FA}"/>
            </a:ext>
          </a:extLst>
        </xdr:cNvPr>
        <xdr:cNvSpPr/>
      </xdr:nvSpPr>
      <xdr:spPr>
        <a:xfrm>
          <a:off x="8699500" y="661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21590</xdr:rowOff>
    </xdr:from>
    <xdr:to>
      <xdr:col>41</xdr:col>
      <xdr:colOff>101600</xdr:colOff>
      <xdr:row>39</xdr:row>
      <xdr:rowOff>123190</xdr:rowOff>
    </xdr:to>
    <xdr:sp macro="" textlink="">
      <xdr:nvSpPr>
        <xdr:cNvPr id="117" name="フローチャート: 判断 116">
          <a:extLst>
            <a:ext uri="{FF2B5EF4-FFF2-40B4-BE49-F238E27FC236}">
              <a16:creationId xmlns:a16="http://schemas.microsoft.com/office/drawing/2014/main" id="{4DBAA534-230A-441D-8771-71F6FB3D77DC}"/>
            </a:ext>
          </a:extLst>
        </xdr:cNvPr>
        <xdr:cNvSpPr/>
      </xdr:nvSpPr>
      <xdr:spPr>
        <a:xfrm>
          <a:off x="7810500" y="670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37</xdr:row>
      <xdr:rowOff>132080</xdr:rowOff>
    </xdr:from>
    <xdr:to>
      <xdr:col>36</xdr:col>
      <xdr:colOff>165100</xdr:colOff>
      <xdr:row>38</xdr:row>
      <xdr:rowOff>62230</xdr:rowOff>
    </xdr:to>
    <xdr:sp macro="" textlink="">
      <xdr:nvSpPr>
        <xdr:cNvPr id="118" name="フローチャート: 判断 117">
          <a:extLst>
            <a:ext uri="{FF2B5EF4-FFF2-40B4-BE49-F238E27FC236}">
              <a16:creationId xmlns:a16="http://schemas.microsoft.com/office/drawing/2014/main" id="{91683D38-EED5-4BD4-AB52-9F0B2C622BF0}"/>
            </a:ext>
          </a:extLst>
        </xdr:cNvPr>
        <xdr:cNvSpPr/>
      </xdr:nvSpPr>
      <xdr:spPr>
        <a:xfrm>
          <a:off x="69215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F8F93908-EC7B-44E3-8135-8111172C1EC7}"/>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DA9FDC69-768F-48B6-AA3A-FC1BFF5FE271}"/>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902F3381-C987-4978-A61C-329A423D08CA}"/>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8560F40F-F250-4B81-BC99-380D0A261719}"/>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7C2275B2-1FB1-4A10-8D0C-A28E1CDFD8AA}"/>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139700</xdr:rowOff>
    </xdr:from>
    <xdr:to>
      <xdr:col>55</xdr:col>
      <xdr:colOff>50800</xdr:colOff>
      <xdr:row>39</xdr:row>
      <xdr:rowOff>69850</xdr:rowOff>
    </xdr:to>
    <xdr:sp macro="" textlink="">
      <xdr:nvSpPr>
        <xdr:cNvPr id="124" name="楕円 123">
          <a:extLst>
            <a:ext uri="{FF2B5EF4-FFF2-40B4-BE49-F238E27FC236}">
              <a16:creationId xmlns:a16="http://schemas.microsoft.com/office/drawing/2014/main" id="{E3FEA9FE-FDDC-4B31-875B-66872481FEF0}"/>
            </a:ext>
          </a:extLst>
        </xdr:cNvPr>
        <xdr:cNvSpPr/>
      </xdr:nvSpPr>
      <xdr:spPr>
        <a:xfrm>
          <a:off x="104267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118127</xdr:rowOff>
    </xdr:from>
    <xdr:ext cx="469744" cy="259045"/>
    <xdr:sp macro="" textlink="">
      <xdr:nvSpPr>
        <xdr:cNvPr id="125" name="【図書館】&#10;一人当たり面積該当値テキスト">
          <a:extLst>
            <a:ext uri="{FF2B5EF4-FFF2-40B4-BE49-F238E27FC236}">
              <a16:creationId xmlns:a16="http://schemas.microsoft.com/office/drawing/2014/main" id="{C621AA4F-DB0E-4F24-B9A8-9845236D4D1C}"/>
            </a:ext>
          </a:extLst>
        </xdr:cNvPr>
        <xdr:cNvSpPr txBox="1"/>
      </xdr:nvSpPr>
      <xdr:spPr>
        <a:xfrm>
          <a:off x="10515600" y="663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147320</xdr:rowOff>
    </xdr:from>
    <xdr:to>
      <xdr:col>50</xdr:col>
      <xdr:colOff>165100</xdr:colOff>
      <xdr:row>39</xdr:row>
      <xdr:rowOff>77470</xdr:rowOff>
    </xdr:to>
    <xdr:sp macro="" textlink="">
      <xdr:nvSpPr>
        <xdr:cNvPr id="126" name="楕円 125">
          <a:extLst>
            <a:ext uri="{FF2B5EF4-FFF2-40B4-BE49-F238E27FC236}">
              <a16:creationId xmlns:a16="http://schemas.microsoft.com/office/drawing/2014/main" id="{709D1208-D613-43FD-81B6-6BE6BEC0ECEA}"/>
            </a:ext>
          </a:extLst>
        </xdr:cNvPr>
        <xdr:cNvSpPr/>
      </xdr:nvSpPr>
      <xdr:spPr>
        <a:xfrm>
          <a:off x="9588500" y="666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19050</xdr:rowOff>
    </xdr:from>
    <xdr:to>
      <xdr:col>55</xdr:col>
      <xdr:colOff>0</xdr:colOff>
      <xdr:row>39</xdr:row>
      <xdr:rowOff>26670</xdr:rowOff>
    </xdr:to>
    <xdr:cxnSp macro="">
      <xdr:nvCxnSpPr>
        <xdr:cNvPr id="127" name="直線コネクタ 126">
          <a:extLst>
            <a:ext uri="{FF2B5EF4-FFF2-40B4-BE49-F238E27FC236}">
              <a16:creationId xmlns:a16="http://schemas.microsoft.com/office/drawing/2014/main" id="{96C285CD-9534-4023-90C6-8592FA91E35A}"/>
            </a:ext>
          </a:extLst>
        </xdr:cNvPr>
        <xdr:cNvCxnSpPr/>
      </xdr:nvCxnSpPr>
      <xdr:spPr>
        <a:xfrm flipV="1">
          <a:off x="9639300" y="67056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154940</xdr:rowOff>
    </xdr:from>
    <xdr:to>
      <xdr:col>46</xdr:col>
      <xdr:colOff>38100</xdr:colOff>
      <xdr:row>39</xdr:row>
      <xdr:rowOff>85090</xdr:rowOff>
    </xdr:to>
    <xdr:sp macro="" textlink="">
      <xdr:nvSpPr>
        <xdr:cNvPr id="128" name="楕円 127">
          <a:extLst>
            <a:ext uri="{FF2B5EF4-FFF2-40B4-BE49-F238E27FC236}">
              <a16:creationId xmlns:a16="http://schemas.microsoft.com/office/drawing/2014/main" id="{277C34E2-953C-476E-AD55-D83A760F714F}"/>
            </a:ext>
          </a:extLst>
        </xdr:cNvPr>
        <xdr:cNvSpPr/>
      </xdr:nvSpPr>
      <xdr:spPr>
        <a:xfrm>
          <a:off x="8699500" y="6670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26670</xdr:rowOff>
    </xdr:from>
    <xdr:to>
      <xdr:col>50</xdr:col>
      <xdr:colOff>114300</xdr:colOff>
      <xdr:row>39</xdr:row>
      <xdr:rowOff>34290</xdr:rowOff>
    </xdr:to>
    <xdr:cxnSp macro="">
      <xdr:nvCxnSpPr>
        <xdr:cNvPr id="129" name="直線コネクタ 128">
          <a:extLst>
            <a:ext uri="{FF2B5EF4-FFF2-40B4-BE49-F238E27FC236}">
              <a16:creationId xmlns:a16="http://schemas.microsoft.com/office/drawing/2014/main" id="{DE218351-1B06-45B7-8653-8EE828C5B1A7}"/>
            </a:ext>
          </a:extLst>
        </xdr:cNvPr>
        <xdr:cNvCxnSpPr/>
      </xdr:nvCxnSpPr>
      <xdr:spPr>
        <a:xfrm flipV="1">
          <a:off x="8750300" y="67132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162560</xdr:rowOff>
    </xdr:from>
    <xdr:to>
      <xdr:col>41</xdr:col>
      <xdr:colOff>101600</xdr:colOff>
      <xdr:row>39</xdr:row>
      <xdr:rowOff>92710</xdr:rowOff>
    </xdr:to>
    <xdr:sp macro="" textlink="">
      <xdr:nvSpPr>
        <xdr:cNvPr id="130" name="楕円 129">
          <a:extLst>
            <a:ext uri="{FF2B5EF4-FFF2-40B4-BE49-F238E27FC236}">
              <a16:creationId xmlns:a16="http://schemas.microsoft.com/office/drawing/2014/main" id="{6D4EB583-5504-4967-8D53-74F2D6C30431}"/>
            </a:ext>
          </a:extLst>
        </xdr:cNvPr>
        <xdr:cNvSpPr/>
      </xdr:nvSpPr>
      <xdr:spPr>
        <a:xfrm>
          <a:off x="7810500" y="667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34290</xdr:rowOff>
    </xdr:from>
    <xdr:to>
      <xdr:col>45</xdr:col>
      <xdr:colOff>177800</xdr:colOff>
      <xdr:row>39</xdr:row>
      <xdr:rowOff>41910</xdr:rowOff>
    </xdr:to>
    <xdr:cxnSp macro="">
      <xdr:nvCxnSpPr>
        <xdr:cNvPr id="131" name="直線コネクタ 130">
          <a:extLst>
            <a:ext uri="{FF2B5EF4-FFF2-40B4-BE49-F238E27FC236}">
              <a16:creationId xmlns:a16="http://schemas.microsoft.com/office/drawing/2014/main" id="{6FC08A52-84E8-4AC8-A3EB-9351925169C7}"/>
            </a:ext>
          </a:extLst>
        </xdr:cNvPr>
        <xdr:cNvCxnSpPr/>
      </xdr:nvCxnSpPr>
      <xdr:spPr>
        <a:xfrm flipV="1">
          <a:off x="7861300" y="67208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36847</xdr:rowOff>
    </xdr:from>
    <xdr:ext cx="469744" cy="259045"/>
    <xdr:sp macro="" textlink="">
      <xdr:nvSpPr>
        <xdr:cNvPr id="132" name="n_1aveValue【図書館】&#10;一人当たり面積">
          <a:extLst>
            <a:ext uri="{FF2B5EF4-FFF2-40B4-BE49-F238E27FC236}">
              <a16:creationId xmlns:a16="http://schemas.microsoft.com/office/drawing/2014/main" id="{538D47DC-AAB5-43F6-B2FB-C8ADE3C2497B}"/>
            </a:ext>
          </a:extLst>
        </xdr:cNvPr>
        <xdr:cNvSpPr txBox="1"/>
      </xdr:nvSpPr>
      <xdr:spPr>
        <a:xfrm>
          <a:off x="9391727" y="6380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44467</xdr:rowOff>
    </xdr:from>
    <xdr:ext cx="469744" cy="259045"/>
    <xdr:sp macro="" textlink="">
      <xdr:nvSpPr>
        <xdr:cNvPr id="133" name="n_2aveValue【図書館】&#10;一人当たり面積">
          <a:extLst>
            <a:ext uri="{FF2B5EF4-FFF2-40B4-BE49-F238E27FC236}">
              <a16:creationId xmlns:a16="http://schemas.microsoft.com/office/drawing/2014/main" id="{CB05DCE2-405D-4118-832A-4A342C697C2E}"/>
            </a:ext>
          </a:extLst>
        </xdr:cNvPr>
        <xdr:cNvSpPr txBox="1"/>
      </xdr:nvSpPr>
      <xdr:spPr>
        <a:xfrm>
          <a:off x="8515427" y="6388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114317</xdr:rowOff>
    </xdr:from>
    <xdr:ext cx="469744" cy="259045"/>
    <xdr:sp macro="" textlink="">
      <xdr:nvSpPr>
        <xdr:cNvPr id="134" name="n_3aveValue【図書館】&#10;一人当たり面積">
          <a:extLst>
            <a:ext uri="{FF2B5EF4-FFF2-40B4-BE49-F238E27FC236}">
              <a16:creationId xmlns:a16="http://schemas.microsoft.com/office/drawing/2014/main" id="{AAB2D3D1-2CAE-4858-846C-88B5ECB9CC74}"/>
            </a:ext>
          </a:extLst>
        </xdr:cNvPr>
        <xdr:cNvSpPr txBox="1"/>
      </xdr:nvSpPr>
      <xdr:spPr>
        <a:xfrm>
          <a:off x="7626427" y="6800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78757</xdr:rowOff>
    </xdr:from>
    <xdr:ext cx="469744" cy="259045"/>
    <xdr:sp macro="" textlink="">
      <xdr:nvSpPr>
        <xdr:cNvPr id="135" name="n_4aveValue【図書館】&#10;一人当たり面積">
          <a:extLst>
            <a:ext uri="{FF2B5EF4-FFF2-40B4-BE49-F238E27FC236}">
              <a16:creationId xmlns:a16="http://schemas.microsoft.com/office/drawing/2014/main" id="{06EFE233-8238-4D37-844E-E59C9AA1AE44}"/>
            </a:ext>
          </a:extLst>
        </xdr:cNvPr>
        <xdr:cNvSpPr txBox="1"/>
      </xdr:nvSpPr>
      <xdr:spPr>
        <a:xfrm>
          <a:off x="6737427" y="6250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68597</xdr:rowOff>
    </xdr:from>
    <xdr:ext cx="469744" cy="259045"/>
    <xdr:sp macro="" textlink="">
      <xdr:nvSpPr>
        <xdr:cNvPr id="136" name="n_1mainValue【図書館】&#10;一人当たり面積">
          <a:extLst>
            <a:ext uri="{FF2B5EF4-FFF2-40B4-BE49-F238E27FC236}">
              <a16:creationId xmlns:a16="http://schemas.microsoft.com/office/drawing/2014/main" id="{ED89FC56-DA61-4427-AF1C-7DC626FE0749}"/>
            </a:ext>
          </a:extLst>
        </xdr:cNvPr>
        <xdr:cNvSpPr txBox="1"/>
      </xdr:nvSpPr>
      <xdr:spPr>
        <a:xfrm>
          <a:off x="9391727" y="6755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76217</xdr:rowOff>
    </xdr:from>
    <xdr:ext cx="469744" cy="259045"/>
    <xdr:sp macro="" textlink="">
      <xdr:nvSpPr>
        <xdr:cNvPr id="137" name="n_2mainValue【図書館】&#10;一人当たり面積">
          <a:extLst>
            <a:ext uri="{FF2B5EF4-FFF2-40B4-BE49-F238E27FC236}">
              <a16:creationId xmlns:a16="http://schemas.microsoft.com/office/drawing/2014/main" id="{E64294B2-A2BA-4E39-8018-477E69A1A90C}"/>
            </a:ext>
          </a:extLst>
        </xdr:cNvPr>
        <xdr:cNvSpPr txBox="1"/>
      </xdr:nvSpPr>
      <xdr:spPr>
        <a:xfrm>
          <a:off x="8515427" y="6762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109237</xdr:rowOff>
    </xdr:from>
    <xdr:ext cx="469744" cy="259045"/>
    <xdr:sp macro="" textlink="">
      <xdr:nvSpPr>
        <xdr:cNvPr id="138" name="n_3mainValue【図書館】&#10;一人当たり面積">
          <a:extLst>
            <a:ext uri="{FF2B5EF4-FFF2-40B4-BE49-F238E27FC236}">
              <a16:creationId xmlns:a16="http://schemas.microsoft.com/office/drawing/2014/main" id="{CF1612E8-C939-46EC-A61F-06E951A2D5BC}"/>
            </a:ext>
          </a:extLst>
        </xdr:cNvPr>
        <xdr:cNvSpPr txBox="1"/>
      </xdr:nvSpPr>
      <xdr:spPr>
        <a:xfrm>
          <a:off x="7626427" y="6452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9" name="正方形/長方形 138">
          <a:extLst>
            <a:ext uri="{FF2B5EF4-FFF2-40B4-BE49-F238E27FC236}">
              <a16:creationId xmlns:a16="http://schemas.microsoft.com/office/drawing/2014/main" id="{45BDE1B2-400C-4461-B0C3-38809745CCD5}"/>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0" name="正方形/長方形 139">
          <a:extLst>
            <a:ext uri="{FF2B5EF4-FFF2-40B4-BE49-F238E27FC236}">
              <a16:creationId xmlns:a16="http://schemas.microsoft.com/office/drawing/2014/main" id="{99313C4F-7542-45AE-99D7-E40A69C87927}"/>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1" name="正方形/長方形 140">
          <a:extLst>
            <a:ext uri="{FF2B5EF4-FFF2-40B4-BE49-F238E27FC236}">
              <a16:creationId xmlns:a16="http://schemas.microsoft.com/office/drawing/2014/main" id="{D2E35021-F54E-4CCE-8D4E-9A0E16E10D1D}"/>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2" name="正方形/長方形 141">
          <a:extLst>
            <a:ext uri="{FF2B5EF4-FFF2-40B4-BE49-F238E27FC236}">
              <a16:creationId xmlns:a16="http://schemas.microsoft.com/office/drawing/2014/main" id="{4E659429-767C-486E-ACB3-3A35BE9CE3F6}"/>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3" name="正方形/長方形 142">
          <a:extLst>
            <a:ext uri="{FF2B5EF4-FFF2-40B4-BE49-F238E27FC236}">
              <a16:creationId xmlns:a16="http://schemas.microsoft.com/office/drawing/2014/main" id="{B02D76B9-ED56-487D-B8B9-946E3210829D}"/>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4" name="正方形/長方形 143">
          <a:extLst>
            <a:ext uri="{FF2B5EF4-FFF2-40B4-BE49-F238E27FC236}">
              <a16:creationId xmlns:a16="http://schemas.microsoft.com/office/drawing/2014/main" id="{7E2D30B3-0BF4-4DD3-AA2B-39D3BEC8EFBE}"/>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5" name="正方形/長方形 144">
          <a:extLst>
            <a:ext uri="{FF2B5EF4-FFF2-40B4-BE49-F238E27FC236}">
              <a16:creationId xmlns:a16="http://schemas.microsoft.com/office/drawing/2014/main" id="{717B3AAD-0C4A-47C0-9E83-91CDB6D84ED5}"/>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6" name="正方形/長方形 145">
          <a:extLst>
            <a:ext uri="{FF2B5EF4-FFF2-40B4-BE49-F238E27FC236}">
              <a16:creationId xmlns:a16="http://schemas.microsoft.com/office/drawing/2014/main" id="{B944B871-6B46-4FE1-AA50-9E7FD8E75765}"/>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7" name="テキスト ボックス 146">
          <a:extLst>
            <a:ext uri="{FF2B5EF4-FFF2-40B4-BE49-F238E27FC236}">
              <a16:creationId xmlns:a16="http://schemas.microsoft.com/office/drawing/2014/main" id="{519DE476-192E-41F9-BB61-75A070D53C6D}"/>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8" name="直線コネクタ 147">
          <a:extLst>
            <a:ext uri="{FF2B5EF4-FFF2-40B4-BE49-F238E27FC236}">
              <a16:creationId xmlns:a16="http://schemas.microsoft.com/office/drawing/2014/main" id="{A840C24B-88F6-4A74-BF79-0ECABFFC35E2}"/>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49" name="テキスト ボックス 148">
          <a:extLst>
            <a:ext uri="{FF2B5EF4-FFF2-40B4-BE49-F238E27FC236}">
              <a16:creationId xmlns:a16="http://schemas.microsoft.com/office/drawing/2014/main" id="{F9B5877A-597E-4CBC-A15D-739090CF2894}"/>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0" name="直線コネクタ 149">
          <a:extLst>
            <a:ext uri="{FF2B5EF4-FFF2-40B4-BE49-F238E27FC236}">
              <a16:creationId xmlns:a16="http://schemas.microsoft.com/office/drawing/2014/main" id="{E25CAA52-86EE-4F19-A451-939AA444EBC9}"/>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1" name="テキスト ボックス 150">
          <a:extLst>
            <a:ext uri="{FF2B5EF4-FFF2-40B4-BE49-F238E27FC236}">
              <a16:creationId xmlns:a16="http://schemas.microsoft.com/office/drawing/2014/main" id="{3256FC8F-EB2F-4EAD-83A5-C147FA36AF2D}"/>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2" name="直線コネクタ 151">
          <a:extLst>
            <a:ext uri="{FF2B5EF4-FFF2-40B4-BE49-F238E27FC236}">
              <a16:creationId xmlns:a16="http://schemas.microsoft.com/office/drawing/2014/main" id="{48F5F54B-BD50-4925-8C50-511C1115037D}"/>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3" name="テキスト ボックス 152">
          <a:extLst>
            <a:ext uri="{FF2B5EF4-FFF2-40B4-BE49-F238E27FC236}">
              <a16:creationId xmlns:a16="http://schemas.microsoft.com/office/drawing/2014/main" id="{79074D20-5F3E-49C9-96DC-8078C1E77035}"/>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4" name="直線コネクタ 153">
          <a:extLst>
            <a:ext uri="{FF2B5EF4-FFF2-40B4-BE49-F238E27FC236}">
              <a16:creationId xmlns:a16="http://schemas.microsoft.com/office/drawing/2014/main" id="{103A927B-E4D6-4403-8E8B-F5B6DDFCBC21}"/>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5" name="テキスト ボックス 154">
          <a:extLst>
            <a:ext uri="{FF2B5EF4-FFF2-40B4-BE49-F238E27FC236}">
              <a16:creationId xmlns:a16="http://schemas.microsoft.com/office/drawing/2014/main" id="{01423FB0-0DC4-405E-9CB9-F81C1138583B}"/>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6" name="直線コネクタ 155">
          <a:extLst>
            <a:ext uri="{FF2B5EF4-FFF2-40B4-BE49-F238E27FC236}">
              <a16:creationId xmlns:a16="http://schemas.microsoft.com/office/drawing/2014/main" id="{699B4225-1CF8-41F0-8C31-7CA7192CC9A3}"/>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7" name="テキスト ボックス 156">
          <a:extLst>
            <a:ext uri="{FF2B5EF4-FFF2-40B4-BE49-F238E27FC236}">
              <a16:creationId xmlns:a16="http://schemas.microsoft.com/office/drawing/2014/main" id="{84E510CE-8E75-4DBA-BC01-73A3D1F19145}"/>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8" name="直線コネクタ 157">
          <a:extLst>
            <a:ext uri="{FF2B5EF4-FFF2-40B4-BE49-F238E27FC236}">
              <a16:creationId xmlns:a16="http://schemas.microsoft.com/office/drawing/2014/main" id="{593F925A-A3D3-4A86-912A-B485F8CD0ACA}"/>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59" name="テキスト ボックス 158">
          <a:extLst>
            <a:ext uri="{FF2B5EF4-FFF2-40B4-BE49-F238E27FC236}">
              <a16:creationId xmlns:a16="http://schemas.microsoft.com/office/drawing/2014/main" id="{A0F84801-3774-48D7-9F7B-B7AFA267A026}"/>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0" name="直線コネクタ 159">
          <a:extLst>
            <a:ext uri="{FF2B5EF4-FFF2-40B4-BE49-F238E27FC236}">
              <a16:creationId xmlns:a16="http://schemas.microsoft.com/office/drawing/2014/main" id="{92E06205-342E-42E2-9930-8DD63A0A6C7B}"/>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1" name="テキスト ボックス 160">
          <a:extLst>
            <a:ext uri="{FF2B5EF4-FFF2-40B4-BE49-F238E27FC236}">
              <a16:creationId xmlns:a16="http://schemas.microsoft.com/office/drawing/2014/main" id="{838FE1E4-0AE4-4D7B-B9C4-FE3D0E899D7F}"/>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2" name="【体育館・プール】&#10;有形固定資産減価償却率グラフ枠">
          <a:extLst>
            <a:ext uri="{FF2B5EF4-FFF2-40B4-BE49-F238E27FC236}">
              <a16:creationId xmlns:a16="http://schemas.microsoft.com/office/drawing/2014/main" id="{49B1B3CF-0C51-4274-A6B2-CD719875990B}"/>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167640</xdr:rowOff>
    </xdr:from>
    <xdr:to>
      <xdr:col>24</xdr:col>
      <xdr:colOff>62865</xdr:colOff>
      <xdr:row>64</xdr:row>
      <xdr:rowOff>76200</xdr:rowOff>
    </xdr:to>
    <xdr:cxnSp macro="">
      <xdr:nvCxnSpPr>
        <xdr:cNvPr id="163" name="直線コネクタ 162">
          <a:extLst>
            <a:ext uri="{FF2B5EF4-FFF2-40B4-BE49-F238E27FC236}">
              <a16:creationId xmlns:a16="http://schemas.microsoft.com/office/drawing/2014/main" id="{AE806794-10D9-4C54-B2BD-51BB43AE8D63}"/>
            </a:ext>
          </a:extLst>
        </xdr:cNvPr>
        <xdr:cNvCxnSpPr/>
      </xdr:nvCxnSpPr>
      <xdr:spPr>
        <a:xfrm flipV="1">
          <a:off x="4634865" y="9597390"/>
          <a:ext cx="0" cy="1451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64" name="【体育館・プール】&#10;有形固定資産減価償却率最小値テキスト">
          <a:extLst>
            <a:ext uri="{FF2B5EF4-FFF2-40B4-BE49-F238E27FC236}">
              <a16:creationId xmlns:a16="http://schemas.microsoft.com/office/drawing/2014/main" id="{F1869F5D-DC9E-4861-99A2-3D5D00050826}"/>
            </a:ext>
          </a:extLst>
        </xdr:cNvPr>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65" name="直線コネクタ 164">
          <a:extLst>
            <a:ext uri="{FF2B5EF4-FFF2-40B4-BE49-F238E27FC236}">
              <a16:creationId xmlns:a16="http://schemas.microsoft.com/office/drawing/2014/main" id="{30B976F4-CD1E-498C-A79A-9F90452D0AD7}"/>
            </a:ext>
          </a:extLst>
        </xdr:cNvPr>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114317</xdr:rowOff>
    </xdr:from>
    <xdr:ext cx="405111" cy="259045"/>
    <xdr:sp macro="" textlink="">
      <xdr:nvSpPr>
        <xdr:cNvPr id="166" name="【体育館・プール】&#10;有形固定資産減価償却率最大値テキスト">
          <a:extLst>
            <a:ext uri="{FF2B5EF4-FFF2-40B4-BE49-F238E27FC236}">
              <a16:creationId xmlns:a16="http://schemas.microsoft.com/office/drawing/2014/main" id="{D2BF3D7D-8F34-42B4-AEA1-07187041BDE0}"/>
            </a:ext>
          </a:extLst>
        </xdr:cNvPr>
        <xdr:cNvSpPr txBox="1"/>
      </xdr:nvSpPr>
      <xdr:spPr>
        <a:xfrm>
          <a:off x="4673600" y="9372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167640</xdr:rowOff>
    </xdr:from>
    <xdr:to>
      <xdr:col>24</xdr:col>
      <xdr:colOff>152400</xdr:colOff>
      <xdr:row>55</xdr:row>
      <xdr:rowOff>167640</xdr:rowOff>
    </xdr:to>
    <xdr:cxnSp macro="">
      <xdr:nvCxnSpPr>
        <xdr:cNvPr id="167" name="直線コネクタ 166">
          <a:extLst>
            <a:ext uri="{FF2B5EF4-FFF2-40B4-BE49-F238E27FC236}">
              <a16:creationId xmlns:a16="http://schemas.microsoft.com/office/drawing/2014/main" id="{B3B15110-0970-47F6-9891-BA29AB39CF33}"/>
            </a:ext>
          </a:extLst>
        </xdr:cNvPr>
        <xdr:cNvCxnSpPr/>
      </xdr:nvCxnSpPr>
      <xdr:spPr>
        <a:xfrm>
          <a:off x="4546600" y="9597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164482</xdr:rowOff>
    </xdr:from>
    <xdr:ext cx="405111" cy="259045"/>
    <xdr:sp macro="" textlink="">
      <xdr:nvSpPr>
        <xdr:cNvPr id="168" name="【体育館・プール】&#10;有形固定資産減価償却率平均値テキスト">
          <a:extLst>
            <a:ext uri="{FF2B5EF4-FFF2-40B4-BE49-F238E27FC236}">
              <a16:creationId xmlns:a16="http://schemas.microsoft.com/office/drawing/2014/main" id="{3AD9ED43-48B1-485C-A080-84E8D74F46FD}"/>
            </a:ext>
          </a:extLst>
        </xdr:cNvPr>
        <xdr:cNvSpPr txBox="1"/>
      </xdr:nvSpPr>
      <xdr:spPr>
        <a:xfrm>
          <a:off x="4673600" y="101085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141605</xdr:rowOff>
    </xdr:from>
    <xdr:to>
      <xdr:col>24</xdr:col>
      <xdr:colOff>114300</xdr:colOff>
      <xdr:row>60</xdr:row>
      <xdr:rowOff>71755</xdr:rowOff>
    </xdr:to>
    <xdr:sp macro="" textlink="">
      <xdr:nvSpPr>
        <xdr:cNvPr id="169" name="フローチャート: 判断 168">
          <a:extLst>
            <a:ext uri="{FF2B5EF4-FFF2-40B4-BE49-F238E27FC236}">
              <a16:creationId xmlns:a16="http://schemas.microsoft.com/office/drawing/2014/main" id="{3E782FA1-6426-46A1-9529-A35A38B93246}"/>
            </a:ext>
          </a:extLst>
        </xdr:cNvPr>
        <xdr:cNvSpPr/>
      </xdr:nvSpPr>
      <xdr:spPr>
        <a:xfrm>
          <a:off x="4584700" y="1025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29210</xdr:rowOff>
    </xdr:from>
    <xdr:to>
      <xdr:col>20</xdr:col>
      <xdr:colOff>38100</xdr:colOff>
      <xdr:row>60</xdr:row>
      <xdr:rowOff>130810</xdr:rowOff>
    </xdr:to>
    <xdr:sp macro="" textlink="">
      <xdr:nvSpPr>
        <xdr:cNvPr id="170" name="フローチャート: 判断 169">
          <a:extLst>
            <a:ext uri="{FF2B5EF4-FFF2-40B4-BE49-F238E27FC236}">
              <a16:creationId xmlns:a16="http://schemas.microsoft.com/office/drawing/2014/main" id="{DBF821A0-B9EF-4AFC-9BB3-113848B70AD6}"/>
            </a:ext>
          </a:extLst>
        </xdr:cNvPr>
        <xdr:cNvSpPr/>
      </xdr:nvSpPr>
      <xdr:spPr>
        <a:xfrm>
          <a:off x="3746500" y="1031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73025</xdr:rowOff>
    </xdr:from>
    <xdr:to>
      <xdr:col>15</xdr:col>
      <xdr:colOff>101600</xdr:colOff>
      <xdr:row>61</xdr:row>
      <xdr:rowOff>3175</xdr:rowOff>
    </xdr:to>
    <xdr:sp macro="" textlink="">
      <xdr:nvSpPr>
        <xdr:cNvPr id="171" name="フローチャート: 判断 170">
          <a:extLst>
            <a:ext uri="{FF2B5EF4-FFF2-40B4-BE49-F238E27FC236}">
              <a16:creationId xmlns:a16="http://schemas.microsoft.com/office/drawing/2014/main" id="{62B6E359-6C46-4FAF-B934-D987ACF71054}"/>
            </a:ext>
          </a:extLst>
        </xdr:cNvPr>
        <xdr:cNvSpPr/>
      </xdr:nvSpPr>
      <xdr:spPr>
        <a:xfrm>
          <a:off x="2857500" y="1036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153035</xdr:rowOff>
    </xdr:from>
    <xdr:to>
      <xdr:col>10</xdr:col>
      <xdr:colOff>165100</xdr:colOff>
      <xdr:row>60</xdr:row>
      <xdr:rowOff>83185</xdr:rowOff>
    </xdr:to>
    <xdr:sp macro="" textlink="">
      <xdr:nvSpPr>
        <xdr:cNvPr id="172" name="フローチャート: 判断 171">
          <a:extLst>
            <a:ext uri="{FF2B5EF4-FFF2-40B4-BE49-F238E27FC236}">
              <a16:creationId xmlns:a16="http://schemas.microsoft.com/office/drawing/2014/main" id="{55FA1B43-DE9E-4651-ADF9-5F7601C8B4BE}"/>
            </a:ext>
          </a:extLst>
        </xdr:cNvPr>
        <xdr:cNvSpPr/>
      </xdr:nvSpPr>
      <xdr:spPr>
        <a:xfrm>
          <a:off x="1968500" y="1026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8255</xdr:rowOff>
    </xdr:from>
    <xdr:to>
      <xdr:col>6</xdr:col>
      <xdr:colOff>38100</xdr:colOff>
      <xdr:row>59</xdr:row>
      <xdr:rowOff>109855</xdr:rowOff>
    </xdr:to>
    <xdr:sp macro="" textlink="">
      <xdr:nvSpPr>
        <xdr:cNvPr id="173" name="フローチャート: 判断 172">
          <a:extLst>
            <a:ext uri="{FF2B5EF4-FFF2-40B4-BE49-F238E27FC236}">
              <a16:creationId xmlns:a16="http://schemas.microsoft.com/office/drawing/2014/main" id="{91BF6504-B9FC-4118-9DD8-A87D7DA398F2}"/>
            </a:ext>
          </a:extLst>
        </xdr:cNvPr>
        <xdr:cNvSpPr/>
      </xdr:nvSpPr>
      <xdr:spPr>
        <a:xfrm>
          <a:off x="1079500" y="1012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4" name="テキスト ボックス 173">
          <a:extLst>
            <a:ext uri="{FF2B5EF4-FFF2-40B4-BE49-F238E27FC236}">
              <a16:creationId xmlns:a16="http://schemas.microsoft.com/office/drawing/2014/main" id="{7B6D3648-5105-4033-9553-B988FA45F358}"/>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5" name="テキスト ボックス 174">
          <a:extLst>
            <a:ext uri="{FF2B5EF4-FFF2-40B4-BE49-F238E27FC236}">
              <a16:creationId xmlns:a16="http://schemas.microsoft.com/office/drawing/2014/main" id="{EC451E46-7F5F-47FA-A9AC-A4F7EBA94FB6}"/>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6" name="テキスト ボックス 175">
          <a:extLst>
            <a:ext uri="{FF2B5EF4-FFF2-40B4-BE49-F238E27FC236}">
              <a16:creationId xmlns:a16="http://schemas.microsoft.com/office/drawing/2014/main" id="{B242BF07-9446-4903-AF64-B9003F7E04E5}"/>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7" name="テキスト ボックス 176">
          <a:extLst>
            <a:ext uri="{FF2B5EF4-FFF2-40B4-BE49-F238E27FC236}">
              <a16:creationId xmlns:a16="http://schemas.microsoft.com/office/drawing/2014/main" id="{3450B634-206D-4D57-9E05-795BD1BAC225}"/>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8" name="テキスト ボックス 177">
          <a:extLst>
            <a:ext uri="{FF2B5EF4-FFF2-40B4-BE49-F238E27FC236}">
              <a16:creationId xmlns:a16="http://schemas.microsoft.com/office/drawing/2014/main" id="{0401638E-8371-44F4-A64C-E7A45F1DA251}"/>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143510</xdr:rowOff>
    </xdr:from>
    <xdr:to>
      <xdr:col>24</xdr:col>
      <xdr:colOff>114300</xdr:colOff>
      <xdr:row>62</xdr:row>
      <xdr:rowOff>73660</xdr:rowOff>
    </xdr:to>
    <xdr:sp macro="" textlink="">
      <xdr:nvSpPr>
        <xdr:cNvPr id="179" name="楕円 178">
          <a:extLst>
            <a:ext uri="{FF2B5EF4-FFF2-40B4-BE49-F238E27FC236}">
              <a16:creationId xmlns:a16="http://schemas.microsoft.com/office/drawing/2014/main" id="{0ED1A789-D1FF-4125-9364-1D3E5EF784E6}"/>
            </a:ext>
          </a:extLst>
        </xdr:cNvPr>
        <xdr:cNvSpPr/>
      </xdr:nvSpPr>
      <xdr:spPr>
        <a:xfrm>
          <a:off x="4584700" y="1060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121937</xdr:rowOff>
    </xdr:from>
    <xdr:ext cx="405111" cy="259045"/>
    <xdr:sp macro="" textlink="">
      <xdr:nvSpPr>
        <xdr:cNvPr id="180" name="【体育館・プール】&#10;有形固定資産減価償却率該当値テキスト">
          <a:extLst>
            <a:ext uri="{FF2B5EF4-FFF2-40B4-BE49-F238E27FC236}">
              <a16:creationId xmlns:a16="http://schemas.microsoft.com/office/drawing/2014/main" id="{78BD9C1A-1AB6-49E5-9765-D5CB8459BE80}"/>
            </a:ext>
          </a:extLst>
        </xdr:cNvPr>
        <xdr:cNvSpPr txBox="1"/>
      </xdr:nvSpPr>
      <xdr:spPr>
        <a:xfrm>
          <a:off x="4673600" y="10580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141605</xdr:rowOff>
    </xdr:from>
    <xdr:to>
      <xdr:col>20</xdr:col>
      <xdr:colOff>38100</xdr:colOff>
      <xdr:row>61</xdr:row>
      <xdr:rowOff>71755</xdr:rowOff>
    </xdr:to>
    <xdr:sp macro="" textlink="">
      <xdr:nvSpPr>
        <xdr:cNvPr id="181" name="楕円 180">
          <a:extLst>
            <a:ext uri="{FF2B5EF4-FFF2-40B4-BE49-F238E27FC236}">
              <a16:creationId xmlns:a16="http://schemas.microsoft.com/office/drawing/2014/main" id="{5D6DBC70-6450-4386-A964-FAC028A393F1}"/>
            </a:ext>
          </a:extLst>
        </xdr:cNvPr>
        <xdr:cNvSpPr/>
      </xdr:nvSpPr>
      <xdr:spPr>
        <a:xfrm>
          <a:off x="3746500" y="1042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20955</xdr:rowOff>
    </xdr:from>
    <xdr:to>
      <xdr:col>24</xdr:col>
      <xdr:colOff>63500</xdr:colOff>
      <xdr:row>62</xdr:row>
      <xdr:rowOff>22860</xdr:rowOff>
    </xdr:to>
    <xdr:cxnSp macro="">
      <xdr:nvCxnSpPr>
        <xdr:cNvPr id="182" name="直線コネクタ 181">
          <a:extLst>
            <a:ext uri="{FF2B5EF4-FFF2-40B4-BE49-F238E27FC236}">
              <a16:creationId xmlns:a16="http://schemas.microsoft.com/office/drawing/2014/main" id="{3C95212E-85B7-4D5C-BB84-6CBC56E10A60}"/>
            </a:ext>
          </a:extLst>
        </xdr:cNvPr>
        <xdr:cNvCxnSpPr/>
      </xdr:nvCxnSpPr>
      <xdr:spPr>
        <a:xfrm>
          <a:off x="3797300" y="10479405"/>
          <a:ext cx="838200" cy="173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80645</xdr:rowOff>
    </xdr:from>
    <xdr:to>
      <xdr:col>15</xdr:col>
      <xdr:colOff>101600</xdr:colOff>
      <xdr:row>61</xdr:row>
      <xdr:rowOff>10795</xdr:rowOff>
    </xdr:to>
    <xdr:sp macro="" textlink="">
      <xdr:nvSpPr>
        <xdr:cNvPr id="183" name="楕円 182">
          <a:extLst>
            <a:ext uri="{FF2B5EF4-FFF2-40B4-BE49-F238E27FC236}">
              <a16:creationId xmlns:a16="http://schemas.microsoft.com/office/drawing/2014/main" id="{E1E24402-5A9B-4069-AFD6-D27E8E8FD2D6}"/>
            </a:ext>
          </a:extLst>
        </xdr:cNvPr>
        <xdr:cNvSpPr/>
      </xdr:nvSpPr>
      <xdr:spPr>
        <a:xfrm>
          <a:off x="2857500" y="10367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131445</xdr:rowOff>
    </xdr:from>
    <xdr:to>
      <xdr:col>19</xdr:col>
      <xdr:colOff>177800</xdr:colOff>
      <xdr:row>61</xdr:row>
      <xdr:rowOff>20955</xdr:rowOff>
    </xdr:to>
    <xdr:cxnSp macro="">
      <xdr:nvCxnSpPr>
        <xdr:cNvPr id="184" name="直線コネクタ 183">
          <a:extLst>
            <a:ext uri="{FF2B5EF4-FFF2-40B4-BE49-F238E27FC236}">
              <a16:creationId xmlns:a16="http://schemas.microsoft.com/office/drawing/2014/main" id="{4364CF62-6FB6-43F8-95CE-C507C64BCB13}"/>
            </a:ext>
          </a:extLst>
        </xdr:cNvPr>
        <xdr:cNvCxnSpPr/>
      </xdr:nvCxnSpPr>
      <xdr:spPr>
        <a:xfrm>
          <a:off x="2908300" y="10418445"/>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36830</xdr:rowOff>
    </xdr:from>
    <xdr:to>
      <xdr:col>10</xdr:col>
      <xdr:colOff>165100</xdr:colOff>
      <xdr:row>60</xdr:row>
      <xdr:rowOff>138430</xdr:rowOff>
    </xdr:to>
    <xdr:sp macro="" textlink="">
      <xdr:nvSpPr>
        <xdr:cNvPr id="185" name="楕円 184">
          <a:extLst>
            <a:ext uri="{FF2B5EF4-FFF2-40B4-BE49-F238E27FC236}">
              <a16:creationId xmlns:a16="http://schemas.microsoft.com/office/drawing/2014/main" id="{98A40369-FA8F-41BF-BB0F-E7E4C159DD9E}"/>
            </a:ext>
          </a:extLst>
        </xdr:cNvPr>
        <xdr:cNvSpPr/>
      </xdr:nvSpPr>
      <xdr:spPr>
        <a:xfrm>
          <a:off x="1968500" y="1032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87630</xdr:rowOff>
    </xdr:from>
    <xdr:to>
      <xdr:col>15</xdr:col>
      <xdr:colOff>50800</xdr:colOff>
      <xdr:row>60</xdr:row>
      <xdr:rowOff>131445</xdr:rowOff>
    </xdr:to>
    <xdr:cxnSp macro="">
      <xdr:nvCxnSpPr>
        <xdr:cNvPr id="186" name="直線コネクタ 185">
          <a:extLst>
            <a:ext uri="{FF2B5EF4-FFF2-40B4-BE49-F238E27FC236}">
              <a16:creationId xmlns:a16="http://schemas.microsoft.com/office/drawing/2014/main" id="{56363AE3-EAA8-43BD-AEEB-A1C031A80940}"/>
            </a:ext>
          </a:extLst>
        </xdr:cNvPr>
        <xdr:cNvCxnSpPr/>
      </xdr:nvCxnSpPr>
      <xdr:spPr>
        <a:xfrm>
          <a:off x="2019300" y="10374630"/>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166370</xdr:rowOff>
    </xdr:from>
    <xdr:to>
      <xdr:col>6</xdr:col>
      <xdr:colOff>38100</xdr:colOff>
      <xdr:row>60</xdr:row>
      <xdr:rowOff>96520</xdr:rowOff>
    </xdr:to>
    <xdr:sp macro="" textlink="">
      <xdr:nvSpPr>
        <xdr:cNvPr id="187" name="楕円 186">
          <a:extLst>
            <a:ext uri="{FF2B5EF4-FFF2-40B4-BE49-F238E27FC236}">
              <a16:creationId xmlns:a16="http://schemas.microsoft.com/office/drawing/2014/main" id="{3D125929-E820-4D46-B6CD-80B73DEC6B13}"/>
            </a:ext>
          </a:extLst>
        </xdr:cNvPr>
        <xdr:cNvSpPr/>
      </xdr:nvSpPr>
      <xdr:spPr>
        <a:xfrm>
          <a:off x="1079500" y="1028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45720</xdr:rowOff>
    </xdr:from>
    <xdr:to>
      <xdr:col>10</xdr:col>
      <xdr:colOff>114300</xdr:colOff>
      <xdr:row>60</xdr:row>
      <xdr:rowOff>87630</xdr:rowOff>
    </xdr:to>
    <xdr:cxnSp macro="">
      <xdr:nvCxnSpPr>
        <xdr:cNvPr id="188" name="直線コネクタ 187">
          <a:extLst>
            <a:ext uri="{FF2B5EF4-FFF2-40B4-BE49-F238E27FC236}">
              <a16:creationId xmlns:a16="http://schemas.microsoft.com/office/drawing/2014/main" id="{FC7D5C47-7CDE-4F8A-AC51-CED57D66A9B4}"/>
            </a:ext>
          </a:extLst>
        </xdr:cNvPr>
        <xdr:cNvCxnSpPr/>
      </xdr:nvCxnSpPr>
      <xdr:spPr>
        <a:xfrm>
          <a:off x="1130300" y="1033272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147337</xdr:rowOff>
    </xdr:from>
    <xdr:ext cx="405111" cy="259045"/>
    <xdr:sp macro="" textlink="">
      <xdr:nvSpPr>
        <xdr:cNvPr id="189" name="n_1aveValue【体育館・プール】&#10;有形固定資産減価償却率">
          <a:extLst>
            <a:ext uri="{FF2B5EF4-FFF2-40B4-BE49-F238E27FC236}">
              <a16:creationId xmlns:a16="http://schemas.microsoft.com/office/drawing/2014/main" id="{4849B4C8-F7C1-466A-AACA-E0296E70031F}"/>
            </a:ext>
          </a:extLst>
        </xdr:cNvPr>
        <xdr:cNvSpPr txBox="1"/>
      </xdr:nvSpPr>
      <xdr:spPr>
        <a:xfrm>
          <a:off x="3582044" y="1009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19702</xdr:rowOff>
    </xdr:from>
    <xdr:ext cx="405111" cy="259045"/>
    <xdr:sp macro="" textlink="">
      <xdr:nvSpPr>
        <xdr:cNvPr id="190" name="n_2aveValue【体育館・プール】&#10;有形固定資産減価償却率">
          <a:extLst>
            <a:ext uri="{FF2B5EF4-FFF2-40B4-BE49-F238E27FC236}">
              <a16:creationId xmlns:a16="http://schemas.microsoft.com/office/drawing/2014/main" id="{584F1F24-63C3-4113-9A76-BA94B79052CF}"/>
            </a:ext>
          </a:extLst>
        </xdr:cNvPr>
        <xdr:cNvSpPr txBox="1"/>
      </xdr:nvSpPr>
      <xdr:spPr>
        <a:xfrm>
          <a:off x="2705744" y="10135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99712</xdr:rowOff>
    </xdr:from>
    <xdr:ext cx="405111" cy="259045"/>
    <xdr:sp macro="" textlink="">
      <xdr:nvSpPr>
        <xdr:cNvPr id="191" name="n_3aveValue【体育館・プール】&#10;有形固定資産減価償却率">
          <a:extLst>
            <a:ext uri="{FF2B5EF4-FFF2-40B4-BE49-F238E27FC236}">
              <a16:creationId xmlns:a16="http://schemas.microsoft.com/office/drawing/2014/main" id="{7228AFA1-986C-498D-9B4D-C89EA1E19DFC}"/>
            </a:ext>
          </a:extLst>
        </xdr:cNvPr>
        <xdr:cNvSpPr txBox="1"/>
      </xdr:nvSpPr>
      <xdr:spPr>
        <a:xfrm>
          <a:off x="1816744" y="10043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126382</xdr:rowOff>
    </xdr:from>
    <xdr:ext cx="405111" cy="259045"/>
    <xdr:sp macro="" textlink="">
      <xdr:nvSpPr>
        <xdr:cNvPr id="192" name="n_4aveValue【体育館・プール】&#10;有形固定資産減価償却率">
          <a:extLst>
            <a:ext uri="{FF2B5EF4-FFF2-40B4-BE49-F238E27FC236}">
              <a16:creationId xmlns:a16="http://schemas.microsoft.com/office/drawing/2014/main" id="{D59326FB-A4D8-4644-B311-FE2EBC0E43B8}"/>
            </a:ext>
          </a:extLst>
        </xdr:cNvPr>
        <xdr:cNvSpPr txBox="1"/>
      </xdr:nvSpPr>
      <xdr:spPr>
        <a:xfrm>
          <a:off x="927744" y="989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62882</xdr:rowOff>
    </xdr:from>
    <xdr:ext cx="405111" cy="259045"/>
    <xdr:sp macro="" textlink="">
      <xdr:nvSpPr>
        <xdr:cNvPr id="193" name="n_1mainValue【体育館・プール】&#10;有形固定資産減価償却率">
          <a:extLst>
            <a:ext uri="{FF2B5EF4-FFF2-40B4-BE49-F238E27FC236}">
              <a16:creationId xmlns:a16="http://schemas.microsoft.com/office/drawing/2014/main" id="{61994118-D81D-4681-9262-B39573350948}"/>
            </a:ext>
          </a:extLst>
        </xdr:cNvPr>
        <xdr:cNvSpPr txBox="1"/>
      </xdr:nvSpPr>
      <xdr:spPr>
        <a:xfrm>
          <a:off x="3582044" y="10521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1922</xdr:rowOff>
    </xdr:from>
    <xdr:ext cx="405111" cy="259045"/>
    <xdr:sp macro="" textlink="">
      <xdr:nvSpPr>
        <xdr:cNvPr id="194" name="n_2mainValue【体育館・プール】&#10;有形固定資産減価償却率">
          <a:extLst>
            <a:ext uri="{FF2B5EF4-FFF2-40B4-BE49-F238E27FC236}">
              <a16:creationId xmlns:a16="http://schemas.microsoft.com/office/drawing/2014/main" id="{C239FC0E-8644-423C-B592-D1A0D7E73AE4}"/>
            </a:ext>
          </a:extLst>
        </xdr:cNvPr>
        <xdr:cNvSpPr txBox="1"/>
      </xdr:nvSpPr>
      <xdr:spPr>
        <a:xfrm>
          <a:off x="2705744" y="10460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129557</xdr:rowOff>
    </xdr:from>
    <xdr:ext cx="405111" cy="259045"/>
    <xdr:sp macro="" textlink="">
      <xdr:nvSpPr>
        <xdr:cNvPr id="195" name="n_3mainValue【体育館・プール】&#10;有形固定資産減価償却率">
          <a:extLst>
            <a:ext uri="{FF2B5EF4-FFF2-40B4-BE49-F238E27FC236}">
              <a16:creationId xmlns:a16="http://schemas.microsoft.com/office/drawing/2014/main" id="{C93FC3DD-4607-4DBD-8660-D117808018F4}"/>
            </a:ext>
          </a:extLst>
        </xdr:cNvPr>
        <xdr:cNvSpPr txBox="1"/>
      </xdr:nvSpPr>
      <xdr:spPr>
        <a:xfrm>
          <a:off x="1816744" y="10416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87647</xdr:rowOff>
    </xdr:from>
    <xdr:ext cx="405111" cy="259045"/>
    <xdr:sp macro="" textlink="">
      <xdr:nvSpPr>
        <xdr:cNvPr id="196" name="n_4mainValue【体育館・プール】&#10;有形固定資産減価償却率">
          <a:extLst>
            <a:ext uri="{FF2B5EF4-FFF2-40B4-BE49-F238E27FC236}">
              <a16:creationId xmlns:a16="http://schemas.microsoft.com/office/drawing/2014/main" id="{EBB261E4-6D77-4491-8008-E0087C441829}"/>
            </a:ext>
          </a:extLst>
        </xdr:cNvPr>
        <xdr:cNvSpPr txBox="1"/>
      </xdr:nvSpPr>
      <xdr:spPr>
        <a:xfrm>
          <a:off x="927744" y="1037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7" name="正方形/長方形 196">
          <a:extLst>
            <a:ext uri="{FF2B5EF4-FFF2-40B4-BE49-F238E27FC236}">
              <a16:creationId xmlns:a16="http://schemas.microsoft.com/office/drawing/2014/main" id="{3FCF524F-CD56-4C2B-A012-A581708C3273}"/>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8" name="正方形/長方形 197">
          <a:extLst>
            <a:ext uri="{FF2B5EF4-FFF2-40B4-BE49-F238E27FC236}">
              <a16:creationId xmlns:a16="http://schemas.microsoft.com/office/drawing/2014/main" id="{5C16BE34-7FDA-4C88-9903-D60078FC073E}"/>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9" name="正方形/長方形 198">
          <a:extLst>
            <a:ext uri="{FF2B5EF4-FFF2-40B4-BE49-F238E27FC236}">
              <a16:creationId xmlns:a16="http://schemas.microsoft.com/office/drawing/2014/main" id="{86D6C6EE-39AC-43A9-9C34-DE1285E607EE}"/>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0" name="正方形/長方形 199">
          <a:extLst>
            <a:ext uri="{FF2B5EF4-FFF2-40B4-BE49-F238E27FC236}">
              <a16:creationId xmlns:a16="http://schemas.microsoft.com/office/drawing/2014/main" id="{DC94BC0A-C1AF-4CD3-9E62-86677A5D8F3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1" name="正方形/長方形 200">
          <a:extLst>
            <a:ext uri="{FF2B5EF4-FFF2-40B4-BE49-F238E27FC236}">
              <a16:creationId xmlns:a16="http://schemas.microsoft.com/office/drawing/2014/main" id="{CB7A362D-0C71-4270-9C7A-B1474CAAEFBB}"/>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2" name="正方形/長方形 201">
          <a:extLst>
            <a:ext uri="{FF2B5EF4-FFF2-40B4-BE49-F238E27FC236}">
              <a16:creationId xmlns:a16="http://schemas.microsoft.com/office/drawing/2014/main" id="{A73E3036-46B9-4F8D-A077-6D0658FD4E42}"/>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3" name="正方形/長方形 202">
          <a:extLst>
            <a:ext uri="{FF2B5EF4-FFF2-40B4-BE49-F238E27FC236}">
              <a16:creationId xmlns:a16="http://schemas.microsoft.com/office/drawing/2014/main" id="{25B7A3B0-BEF4-42B5-A502-CBC04897F874}"/>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4" name="正方形/長方形 203">
          <a:extLst>
            <a:ext uri="{FF2B5EF4-FFF2-40B4-BE49-F238E27FC236}">
              <a16:creationId xmlns:a16="http://schemas.microsoft.com/office/drawing/2014/main" id="{8815793C-C740-460E-9E33-6D1B6E61F1FF}"/>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5" name="テキスト ボックス 204">
          <a:extLst>
            <a:ext uri="{FF2B5EF4-FFF2-40B4-BE49-F238E27FC236}">
              <a16:creationId xmlns:a16="http://schemas.microsoft.com/office/drawing/2014/main" id="{6AFB107E-2377-4BE9-9DA9-3FD8AFA0BF0A}"/>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6" name="直線コネクタ 205">
          <a:extLst>
            <a:ext uri="{FF2B5EF4-FFF2-40B4-BE49-F238E27FC236}">
              <a16:creationId xmlns:a16="http://schemas.microsoft.com/office/drawing/2014/main" id="{2A075E64-2FE3-4878-9FB1-ECA16061EE33}"/>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07" name="直線コネクタ 206">
          <a:extLst>
            <a:ext uri="{FF2B5EF4-FFF2-40B4-BE49-F238E27FC236}">
              <a16:creationId xmlns:a16="http://schemas.microsoft.com/office/drawing/2014/main" id="{765BF216-F372-4DD3-ADAC-B0A0AFCFD08F}"/>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08" name="テキスト ボックス 207">
          <a:extLst>
            <a:ext uri="{FF2B5EF4-FFF2-40B4-BE49-F238E27FC236}">
              <a16:creationId xmlns:a16="http://schemas.microsoft.com/office/drawing/2014/main" id="{2D882E77-54FA-4870-B7ED-44B07AFDDC14}"/>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09" name="直線コネクタ 208">
          <a:extLst>
            <a:ext uri="{FF2B5EF4-FFF2-40B4-BE49-F238E27FC236}">
              <a16:creationId xmlns:a16="http://schemas.microsoft.com/office/drawing/2014/main" id="{B4773764-7922-49BF-BD2C-D511E6C4C17A}"/>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10" name="テキスト ボックス 209">
          <a:extLst>
            <a:ext uri="{FF2B5EF4-FFF2-40B4-BE49-F238E27FC236}">
              <a16:creationId xmlns:a16="http://schemas.microsoft.com/office/drawing/2014/main" id="{7C32A20C-2A9D-4440-9133-E5C93A97659E}"/>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11" name="直線コネクタ 210">
          <a:extLst>
            <a:ext uri="{FF2B5EF4-FFF2-40B4-BE49-F238E27FC236}">
              <a16:creationId xmlns:a16="http://schemas.microsoft.com/office/drawing/2014/main" id="{37D9F818-C2A4-4881-BF0C-677DEBF532A9}"/>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12" name="テキスト ボックス 211">
          <a:extLst>
            <a:ext uri="{FF2B5EF4-FFF2-40B4-BE49-F238E27FC236}">
              <a16:creationId xmlns:a16="http://schemas.microsoft.com/office/drawing/2014/main" id="{A64DCD58-D85F-4572-B34B-0360C6E19E72}"/>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13" name="直線コネクタ 212">
          <a:extLst>
            <a:ext uri="{FF2B5EF4-FFF2-40B4-BE49-F238E27FC236}">
              <a16:creationId xmlns:a16="http://schemas.microsoft.com/office/drawing/2014/main" id="{4D06CC26-417B-4B79-93FD-44E323623938}"/>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14" name="テキスト ボックス 213">
          <a:extLst>
            <a:ext uri="{FF2B5EF4-FFF2-40B4-BE49-F238E27FC236}">
              <a16:creationId xmlns:a16="http://schemas.microsoft.com/office/drawing/2014/main" id="{BD481D98-2350-4454-B4D9-8505B93E2DD1}"/>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15" name="直線コネクタ 214">
          <a:extLst>
            <a:ext uri="{FF2B5EF4-FFF2-40B4-BE49-F238E27FC236}">
              <a16:creationId xmlns:a16="http://schemas.microsoft.com/office/drawing/2014/main" id="{FE82A17D-CAD8-434A-B824-E1BAF542AB6A}"/>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16" name="テキスト ボックス 215">
          <a:extLst>
            <a:ext uri="{FF2B5EF4-FFF2-40B4-BE49-F238E27FC236}">
              <a16:creationId xmlns:a16="http://schemas.microsoft.com/office/drawing/2014/main" id="{58F0B4A9-772C-411D-AD8D-E45321A5C590}"/>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17" name="直線コネクタ 216">
          <a:extLst>
            <a:ext uri="{FF2B5EF4-FFF2-40B4-BE49-F238E27FC236}">
              <a16:creationId xmlns:a16="http://schemas.microsoft.com/office/drawing/2014/main" id="{45B70111-9467-43F9-8F8A-82E6C0707444}"/>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18" name="テキスト ボックス 217">
          <a:extLst>
            <a:ext uri="{FF2B5EF4-FFF2-40B4-BE49-F238E27FC236}">
              <a16:creationId xmlns:a16="http://schemas.microsoft.com/office/drawing/2014/main" id="{5B7A33CE-FD45-484F-83A3-38B404E428D1}"/>
            </a:ext>
          </a:extLst>
        </xdr:cNvPr>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9" name="直線コネクタ 218">
          <a:extLst>
            <a:ext uri="{FF2B5EF4-FFF2-40B4-BE49-F238E27FC236}">
              <a16:creationId xmlns:a16="http://schemas.microsoft.com/office/drawing/2014/main" id="{AA7B2026-84A0-48D4-ACEE-51667A250F5D}"/>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0" name="テキスト ボックス 219">
          <a:extLst>
            <a:ext uri="{FF2B5EF4-FFF2-40B4-BE49-F238E27FC236}">
              <a16:creationId xmlns:a16="http://schemas.microsoft.com/office/drawing/2014/main" id="{36450D63-E991-44B1-9014-DF53536B93F6}"/>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1" name="【体育館・プール】&#10;一人当たり面積グラフ枠">
          <a:extLst>
            <a:ext uri="{FF2B5EF4-FFF2-40B4-BE49-F238E27FC236}">
              <a16:creationId xmlns:a16="http://schemas.microsoft.com/office/drawing/2014/main" id="{81C9F5A1-D287-4114-9073-363DF97BADD3}"/>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80990</xdr:rowOff>
    </xdr:from>
    <xdr:to>
      <xdr:col>54</xdr:col>
      <xdr:colOff>189865</xdr:colOff>
      <xdr:row>64</xdr:row>
      <xdr:rowOff>118545</xdr:rowOff>
    </xdr:to>
    <xdr:cxnSp macro="">
      <xdr:nvCxnSpPr>
        <xdr:cNvPr id="222" name="直線コネクタ 221">
          <a:extLst>
            <a:ext uri="{FF2B5EF4-FFF2-40B4-BE49-F238E27FC236}">
              <a16:creationId xmlns:a16="http://schemas.microsoft.com/office/drawing/2014/main" id="{B904443A-AF24-4E60-A81F-E4E44EAD49D6}"/>
            </a:ext>
          </a:extLst>
        </xdr:cNvPr>
        <xdr:cNvCxnSpPr/>
      </xdr:nvCxnSpPr>
      <xdr:spPr>
        <a:xfrm flipV="1">
          <a:off x="10476865" y="9682190"/>
          <a:ext cx="0" cy="1409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122372</xdr:rowOff>
    </xdr:from>
    <xdr:ext cx="469744" cy="259045"/>
    <xdr:sp macro="" textlink="">
      <xdr:nvSpPr>
        <xdr:cNvPr id="223" name="【体育館・プール】&#10;一人当たり面積最小値テキスト">
          <a:extLst>
            <a:ext uri="{FF2B5EF4-FFF2-40B4-BE49-F238E27FC236}">
              <a16:creationId xmlns:a16="http://schemas.microsoft.com/office/drawing/2014/main" id="{65E37E61-1389-40C5-9FAC-10B4CF4CBA56}"/>
            </a:ext>
          </a:extLst>
        </xdr:cNvPr>
        <xdr:cNvSpPr txBox="1"/>
      </xdr:nvSpPr>
      <xdr:spPr>
        <a:xfrm>
          <a:off x="10515600" y="11095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118545</xdr:rowOff>
    </xdr:from>
    <xdr:to>
      <xdr:col>55</xdr:col>
      <xdr:colOff>88900</xdr:colOff>
      <xdr:row>64</xdr:row>
      <xdr:rowOff>118545</xdr:rowOff>
    </xdr:to>
    <xdr:cxnSp macro="">
      <xdr:nvCxnSpPr>
        <xdr:cNvPr id="224" name="直線コネクタ 223">
          <a:extLst>
            <a:ext uri="{FF2B5EF4-FFF2-40B4-BE49-F238E27FC236}">
              <a16:creationId xmlns:a16="http://schemas.microsoft.com/office/drawing/2014/main" id="{0E27836D-D3C9-419D-B5B8-870670754464}"/>
            </a:ext>
          </a:extLst>
        </xdr:cNvPr>
        <xdr:cNvCxnSpPr/>
      </xdr:nvCxnSpPr>
      <xdr:spPr>
        <a:xfrm>
          <a:off x="10388600" y="11091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27667</xdr:rowOff>
    </xdr:from>
    <xdr:ext cx="469744" cy="259045"/>
    <xdr:sp macro="" textlink="">
      <xdr:nvSpPr>
        <xdr:cNvPr id="225" name="【体育館・プール】&#10;一人当たり面積最大値テキスト">
          <a:extLst>
            <a:ext uri="{FF2B5EF4-FFF2-40B4-BE49-F238E27FC236}">
              <a16:creationId xmlns:a16="http://schemas.microsoft.com/office/drawing/2014/main" id="{6A803F63-05DF-451C-BA06-6D480D4367FA}"/>
            </a:ext>
          </a:extLst>
        </xdr:cNvPr>
        <xdr:cNvSpPr txBox="1"/>
      </xdr:nvSpPr>
      <xdr:spPr>
        <a:xfrm>
          <a:off x="10515600" y="9457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80990</xdr:rowOff>
    </xdr:from>
    <xdr:to>
      <xdr:col>55</xdr:col>
      <xdr:colOff>88900</xdr:colOff>
      <xdr:row>56</xdr:row>
      <xdr:rowOff>80990</xdr:rowOff>
    </xdr:to>
    <xdr:cxnSp macro="">
      <xdr:nvCxnSpPr>
        <xdr:cNvPr id="226" name="直線コネクタ 225">
          <a:extLst>
            <a:ext uri="{FF2B5EF4-FFF2-40B4-BE49-F238E27FC236}">
              <a16:creationId xmlns:a16="http://schemas.microsoft.com/office/drawing/2014/main" id="{6863C706-9939-446B-A38B-35C59BC3D308}"/>
            </a:ext>
          </a:extLst>
        </xdr:cNvPr>
        <xdr:cNvCxnSpPr/>
      </xdr:nvCxnSpPr>
      <xdr:spPr>
        <a:xfrm>
          <a:off x="10388600" y="9682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69722</xdr:rowOff>
    </xdr:from>
    <xdr:ext cx="469744" cy="259045"/>
    <xdr:sp macro="" textlink="">
      <xdr:nvSpPr>
        <xdr:cNvPr id="227" name="【体育館・プール】&#10;一人当たり面積平均値テキスト">
          <a:extLst>
            <a:ext uri="{FF2B5EF4-FFF2-40B4-BE49-F238E27FC236}">
              <a16:creationId xmlns:a16="http://schemas.microsoft.com/office/drawing/2014/main" id="{377BC20B-1160-43E1-9203-EB8DA4085447}"/>
            </a:ext>
          </a:extLst>
        </xdr:cNvPr>
        <xdr:cNvSpPr txBox="1"/>
      </xdr:nvSpPr>
      <xdr:spPr>
        <a:xfrm>
          <a:off x="10515600" y="105281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46845</xdr:rowOff>
    </xdr:from>
    <xdr:to>
      <xdr:col>55</xdr:col>
      <xdr:colOff>50800</xdr:colOff>
      <xdr:row>62</xdr:row>
      <xdr:rowOff>148445</xdr:rowOff>
    </xdr:to>
    <xdr:sp macro="" textlink="">
      <xdr:nvSpPr>
        <xdr:cNvPr id="228" name="フローチャート: 判断 227">
          <a:extLst>
            <a:ext uri="{FF2B5EF4-FFF2-40B4-BE49-F238E27FC236}">
              <a16:creationId xmlns:a16="http://schemas.microsoft.com/office/drawing/2014/main" id="{665DA085-2519-485B-BC44-A7D1E9F029CC}"/>
            </a:ext>
          </a:extLst>
        </xdr:cNvPr>
        <xdr:cNvSpPr/>
      </xdr:nvSpPr>
      <xdr:spPr>
        <a:xfrm>
          <a:off x="10426700" y="10676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87993</xdr:rowOff>
    </xdr:from>
    <xdr:to>
      <xdr:col>50</xdr:col>
      <xdr:colOff>165100</xdr:colOff>
      <xdr:row>63</xdr:row>
      <xdr:rowOff>18143</xdr:rowOff>
    </xdr:to>
    <xdr:sp macro="" textlink="">
      <xdr:nvSpPr>
        <xdr:cNvPr id="229" name="フローチャート: 判断 228">
          <a:extLst>
            <a:ext uri="{FF2B5EF4-FFF2-40B4-BE49-F238E27FC236}">
              <a16:creationId xmlns:a16="http://schemas.microsoft.com/office/drawing/2014/main" id="{0BA2EFC8-AD83-4165-A7EF-ACEE165E1332}"/>
            </a:ext>
          </a:extLst>
        </xdr:cNvPr>
        <xdr:cNvSpPr/>
      </xdr:nvSpPr>
      <xdr:spPr>
        <a:xfrm>
          <a:off x="9588500" y="10717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64480</xdr:rowOff>
    </xdr:from>
    <xdr:to>
      <xdr:col>46</xdr:col>
      <xdr:colOff>38100</xdr:colOff>
      <xdr:row>62</xdr:row>
      <xdr:rowOff>166080</xdr:rowOff>
    </xdr:to>
    <xdr:sp macro="" textlink="">
      <xdr:nvSpPr>
        <xdr:cNvPr id="230" name="フローチャート: 判断 229">
          <a:extLst>
            <a:ext uri="{FF2B5EF4-FFF2-40B4-BE49-F238E27FC236}">
              <a16:creationId xmlns:a16="http://schemas.microsoft.com/office/drawing/2014/main" id="{225C2581-04DD-4F69-B5CC-373EB39813B9}"/>
            </a:ext>
          </a:extLst>
        </xdr:cNvPr>
        <xdr:cNvSpPr/>
      </xdr:nvSpPr>
      <xdr:spPr>
        <a:xfrm>
          <a:off x="8699500" y="10694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87993</xdr:rowOff>
    </xdr:from>
    <xdr:to>
      <xdr:col>41</xdr:col>
      <xdr:colOff>101600</xdr:colOff>
      <xdr:row>63</xdr:row>
      <xdr:rowOff>18143</xdr:rowOff>
    </xdr:to>
    <xdr:sp macro="" textlink="">
      <xdr:nvSpPr>
        <xdr:cNvPr id="231" name="フローチャート: 判断 230">
          <a:extLst>
            <a:ext uri="{FF2B5EF4-FFF2-40B4-BE49-F238E27FC236}">
              <a16:creationId xmlns:a16="http://schemas.microsoft.com/office/drawing/2014/main" id="{904A30A8-0FE8-43D0-8665-D1E8603DF102}"/>
            </a:ext>
          </a:extLst>
        </xdr:cNvPr>
        <xdr:cNvSpPr/>
      </xdr:nvSpPr>
      <xdr:spPr>
        <a:xfrm>
          <a:off x="7810500" y="10717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161145</xdr:rowOff>
    </xdr:from>
    <xdr:to>
      <xdr:col>36</xdr:col>
      <xdr:colOff>165100</xdr:colOff>
      <xdr:row>63</xdr:row>
      <xdr:rowOff>91295</xdr:rowOff>
    </xdr:to>
    <xdr:sp macro="" textlink="">
      <xdr:nvSpPr>
        <xdr:cNvPr id="232" name="フローチャート: 判断 231">
          <a:extLst>
            <a:ext uri="{FF2B5EF4-FFF2-40B4-BE49-F238E27FC236}">
              <a16:creationId xmlns:a16="http://schemas.microsoft.com/office/drawing/2014/main" id="{B072E0E1-0E74-4FEE-B7C5-8A16831860A6}"/>
            </a:ext>
          </a:extLst>
        </xdr:cNvPr>
        <xdr:cNvSpPr/>
      </xdr:nvSpPr>
      <xdr:spPr>
        <a:xfrm>
          <a:off x="6921500" y="10791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3" name="テキスト ボックス 232">
          <a:extLst>
            <a:ext uri="{FF2B5EF4-FFF2-40B4-BE49-F238E27FC236}">
              <a16:creationId xmlns:a16="http://schemas.microsoft.com/office/drawing/2014/main" id="{3C6FDFA8-30FE-4C4B-86E6-04F54A9E865C}"/>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4" name="テキスト ボックス 233">
          <a:extLst>
            <a:ext uri="{FF2B5EF4-FFF2-40B4-BE49-F238E27FC236}">
              <a16:creationId xmlns:a16="http://schemas.microsoft.com/office/drawing/2014/main" id="{E26C7483-67B6-4880-A04F-52642414259D}"/>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5" name="テキスト ボックス 234">
          <a:extLst>
            <a:ext uri="{FF2B5EF4-FFF2-40B4-BE49-F238E27FC236}">
              <a16:creationId xmlns:a16="http://schemas.microsoft.com/office/drawing/2014/main" id="{F14B28A4-0320-4835-B449-80CE18C9506D}"/>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6" name="テキスト ボックス 235">
          <a:extLst>
            <a:ext uri="{FF2B5EF4-FFF2-40B4-BE49-F238E27FC236}">
              <a16:creationId xmlns:a16="http://schemas.microsoft.com/office/drawing/2014/main" id="{56B7FFCB-DAD4-4B57-B124-B7779DDA2003}"/>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id="{D6235CE6-F584-4B49-B619-7FE5F9FEEE02}"/>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150041</xdr:rowOff>
    </xdr:from>
    <xdr:to>
      <xdr:col>55</xdr:col>
      <xdr:colOff>50800</xdr:colOff>
      <xdr:row>63</xdr:row>
      <xdr:rowOff>80191</xdr:rowOff>
    </xdr:to>
    <xdr:sp macro="" textlink="">
      <xdr:nvSpPr>
        <xdr:cNvPr id="238" name="楕円 237">
          <a:extLst>
            <a:ext uri="{FF2B5EF4-FFF2-40B4-BE49-F238E27FC236}">
              <a16:creationId xmlns:a16="http://schemas.microsoft.com/office/drawing/2014/main" id="{7BF4E994-D9E6-40C7-91F8-241392022277}"/>
            </a:ext>
          </a:extLst>
        </xdr:cNvPr>
        <xdr:cNvSpPr/>
      </xdr:nvSpPr>
      <xdr:spPr>
        <a:xfrm>
          <a:off x="10426700" y="10779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128468</xdr:rowOff>
    </xdr:from>
    <xdr:ext cx="469744" cy="259045"/>
    <xdr:sp macro="" textlink="">
      <xdr:nvSpPr>
        <xdr:cNvPr id="239" name="【体育館・プール】&#10;一人当たり面積該当値テキスト">
          <a:extLst>
            <a:ext uri="{FF2B5EF4-FFF2-40B4-BE49-F238E27FC236}">
              <a16:creationId xmlns:a16="http://schemas.microsoft.com/office/drawing/2014/main" id="{0D2D4783-0AC5-4756-A307-8E1223C365D7}"/>
            </a:ext>
          </a:extLst>
        </xdr:cNvPr>
        <xdr:cNvSpPr txBox="1"/>
      </xdr:nvSpPr>
      <xdr:spPr>
        <a:xfrm>
          <a:off x="10515600" y="10758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49131</xdr:rowOff>
    </xdr:from>
    <xdr:to>
      <xdr:col>50</xdr:col>
      <xdr:colOff>165100</xdr:colOff>
      <xdr:row>63</xdr:row>
      <xdr:rowOff>150731</xdr:rowOff>
    </xdr:to>
    <xdr:sp macro="" textlink="">
      <xdr:nvSpPr>
        <xdr:cNvPr id="240" name="楕円 239">
          <a:extLst>
            <a:ext uri="{FF2B5EF4-FFF2-40B4-BE49-F238E27FC236}">
              <a16:creationId xmlns:a16="http://schemas.microsoft.com/office/drawing/2014/main" id="{4F6EA265-1467-455E-94DA-7F23F7C27E7D}"/>
            </a:ext>
          </a:extLst>
        </xdr:cNvPr>
        <xdr:cNvSpPr/>
      </xdr:nvSpPr>
      <xdr:spPr>
        <a:xfrm>
          <a:off x="9588500" y="10850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29391</xdr:rowOff>
    </xdr:from>
    <xdr:to>
      <xdr:col>55</xdr:col>
      <xdr:colOff>0</xdr:colOff>
      <xdr:row>63</xdr:row>
      <xdr:rowOff>99931</xdr:rowOff>
    </xdr:to>
    <xdr:cxnSp macro="">
      <xdr:nvCxnSpPr>
        <xdr:cNvPr id="241" name="直線コネクタ 240">
          <a:extLst>
            <a:ext uri="{FF2B5EF4-FFF2-40B4-BE49-F238E27FC236}">
              <a16:creationId xmlns:a16="http://schemas.microsoft.com/office/drawing/2014/main" id="{91071208-BC41-4CBB-986D-7842DC355596}"/>
            </a:ext>
          </a:extLst>
        </xdr:cNvPr>
        <xdr:cNvCxnSpPr/>
      </xdr:nvCxnSpPr>
      <xdr:spPr>
        <a:xfrm flipV="1">
          <a:off x="9639300" y="10830741"/>
          <a:ext cx="838200" cy="70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52723</xdr:rowOff>
    </xdr:from>
    <xdr:to>
      <xdr:col>46</xdr:col>
      <xdr:colOff>38100</xdr:colOff>
      <xdr:row>63</xdr:row>
      <xdr:rowOff>154323</xdr:rowOff>
    </xdr:to>
    <xdr:sp macro="" textlink="">
      <xdr:nvSpPr>
        <xdr:cNvPr id="242" name="楕円 241">
          <a:extLst>
            <a:ext uri="{FF2B5EF4-FFF2-40B4-BE49-F238E27FC236}">
              <a16:creationId xmlns:a16="http://schemas.microsoft.com/office/drawing/2014/main" id="{91C916CF-D215-4FE9-AC20-028C6D2EA4FA}"/>
            </a:ext>
          </a:extLst>
        </xdr:cNvPr>
        <xdr:cNvSpPr/>
      </xdr:nvSpPr>
      <xdr:spPr>
        <a:xfrm>
          <a:off x="8699500" y="10854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99931</xdr:rowOff>
    </xdr:from>
    <xdr:to>
      <xdr:col>50</xdr:col>
      <xdr:colOff>114300</xdr:colOff>
      <xdr:row>63</xdr:row>
      <xdr:rowOff>103523</xdr:rowOff>
    </xdr:to>
    <xdr:cxnSp macro="">
      <xdr:nvCxnSpPr>
        <xdr:cNvPr id="243" name="直線コネクタ 242">
          <a:extLst>
            <a:ext uri="{FF2B5EF4-FFF2-40B4-BE49-F238E27FC236}">
              <a16:creationId xmlns:a16="http://schemas.microsoft.com/office/drawing/2014/main" id="{480B1FA1-76BA-437A-BB9F-EF7A6EA4B4F1}"/>
            </a:ext>
          </a:extLst>
        </xdr:cNvPr>
        <xdr:cNvCxnSpPr/>
      </xdr:nvCxnSpPr>
      <xdr:spPr>
        <a:xfrm flipV="1">
          <a:off x="8750300" y="10901281"/>
          <a:ext cx="889000" cy="3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55662</xdr:rowOff>
    </xdr:from>
    <xdr:to>
      <xdr:col>41</xdr:col>
      <xdr:colOff>101600</xdr:colOff>
      <xdr:row>63</xdr:row>
      <xdr:rowOff>157262</xdr:rowOff>
    </xdr:to>
    <xdr:sp macro="" textlink="">
      <xdr:nvSpPr>
        <xdr:cNvPr id="244" name="楕円 243">
          <a:extLst>
            <a:ext uri="{FF2B5EF4-FFF2-40B4-BE49-F238E27FC236}">
              <a16:creationId xmlns:a16="http://schemas.microsoft.com/office/drawing/2014/main" id="{16E2CF66-F2C1-42C0-A18E-D9F2339700A5}"/>
            </a:ext>
          </a:extLst>
        </xdr:cNvPr>
        <xdr:cNvSpPr/>
      </xdr:nvSpPr>
      <xdr:spPr>
        <a:xfrm>
          <a:off x="7810500" y="10857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103523</xdr:rowOff>
    </xdr:from>
    <xdr:to>
      <xdr:col>45</xdr:col>
      <xdr:colOff>177800</xdr:colOff>
      <xdr:row>63</xdr:row>
      <xdr:rowOff>106462</xdr:rowOff>
    </xdr:to>
    <xdr:cxnSp macro="">
      <xdr:nvCxnSpPr>
        <xdr:cNvPr id="245" name="直線コネクタ 244">
          <a:extLst>
            <a:ext uri="{FF2B5EF4-FFF2-40B4-BE49-F238E27FC236}">
              <a16:creationId xmlns:a16="http://schemas.microsoft.com/office/drawing/2014/main" id="{59EE5FE5-5388-4353-8FD8-B979A75C6F3B}"/>
            </a:ext>
          </a:extLst>
        </xdr:cNvPr>
        <xdr:cNvCxnSpPr/>
      </xdr:nvCxnSpPr>
      <xdr:spPr>
        <a:xfrm flipV="1">
          <a:off x="7861300" y="10904873"/>
          <a:ext cx="889000" cy="2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133386</xdr:rowOff>
    </xdr:from>
    <xdr:to>
      <xdr:col>36</xdr:col>
      <xdr:colOff>165100</xdr:colOff>
      <xdr:row>64</xdr:row>
      <xdr:rowOff>63536</xdr:rowOff>
    </xdr:to>
    <xdr:sp macro="" textlink="">
      <xdr:nvSpPr>
        <xdr:cNvPr id="246" name="楕円 245">
          <a:extLst>
            <a:ext uri="{FF2B5EF4-FFF2-40B4-BE49-F238E27FC236}">
              <a16:creationId xmlns:a16="http://schemas.microsoft.com/office/drawing/2014/main" id="{59188429-E389-4CDE-A69A-515E5A199742}"/>
            </a:ext>
          </a:extLst>
        </xdr:cNvPr>
        <xdr:cNvSpPr/>
      </xdr:nvSpPr>
      <xdr:spPr>
        <a:xfrm>
          <a:off x="6921500" y="10934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106462</xdr:rowOff>
    </xdr:from>
    <xdr:to>
      <xdr:col>41</xdr:col>
      <xdr:colOff>50800</xdr:colOff>
      <xdr:row>64</xdr:row>
      <xdr:rowOff>12736</xdr:rowOff>
    </xdr:to>
    <xdr:cxnSp macro="">
      <xdr:nvCxnSpPr>
        <xdr:cNvPr id="247" name="直線コネクタ 246">
          <a:extLst>
            <a:ext uri="{FF2B5EF4-FFF2-40B4-BE49-F238E27FC236}">
              <a16:creationId xmlns:a16="http://schemas.microsoft.com/office/drawing/2014/main" id="{732AAFB6-7FEA-4228-99BD-0F88DB2C1194}"/>
            </a:ext>
          </a:extLst>
        </xdr:cNvPr>
        <xdr:cNvCxnSpPr/>
      </xdr:nvCxnSpPr>
      <xdr:spPr>
        <a:xfrm flipV="1">
          <a:off x="6972300" y="10907812"/>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34670</xdr:rowOff>
    </xdr:from>
    <xdr:ext cx="469744" cy="259045"/>
    <xdr:sp macro="" textlink="">
      <xdr:nvSpPr>
        <xdr:cNvPr id="248" name="n_1aveValue【体育館・プール】&#10;一人当たり面積">
          <a:extLst>
            <a:ext uri="{FF2B5EF4-FFF2-40B4-BE49-F238E27FC236}">
              <a16:creationId xmlns:a16="http://schemas.microsoft.com/office/drawing/2014/main" id="{05B7A0D3-6465-4B40-BC39-C446C0BAA106}"/>
            </a:ext>
          </a:extLst>
        </xdr:cNvPr>
        <xdr:cNvSpPr txBox="1"/>
      </xdr:nvSpPr>
      <xdr:spPr>
        <a:xfrm>
          <a:off x="9391727" y="10493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11157</xdr:rowOff>
    </xdr:from>
    <xdr:ext cx="469744" cy="259045"/>
    <xdr:sp macro="" textlink="">
      <xdr:nvSpPr>
        <xdr:cNvPr id="249" name="n_2aveValue【体育館・プール】&#10;一人当たり面積">
          <a:extLst>
            <a:ext uri="{FF2B5EF4-FFF2-40B4-BE49-F238E27FC236}">
              <a16:creationId xmlns:a16="http://schemas.microsoft.com/office/drawing/2014/main" id="{D7375D63-003D-4022-8EE4-2832A89C4020}"/>
            </a:ext>
          </a:extLst>
        </xdr:cNvPr>
        <xdr:cNvSpPr txBox="1"/>
      </xdr:nvSpPr>
      <xdr:spPr>
        <a:xfrm>
          <a:off x="8515427" y="10469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34670</xdr:rowOff>
    </xdr:from>
    <xdr:ext cx="469744" cy="259045"/>
    <xdr:sp macro="" textlink="">
      <xdr:nvSpPr>
        <xdr:cNvPr id="250" name="n_3aveValue【体育館・プール】&#10;一人当たり面積">
          <a:extLst>
            <a:ext uri="{FF2B5EF4-FFF2-40B4-BE49-F238E27FC236}">
              <a16:creationId xmlns:a16="http://schemas.microsoft.com/office/drawing/2014/main" id="{EC31B3B3-C87D-40EC-BA7F-C3B972E08933}"/>
            </a:ext>
          </a:extLst>
        </xdr:cNvPr>
        <xdr:cNvSpPr txBox="1"/>
      </xdr:nvSpPr>
      <xdr:spPr>
        <a:xfrm>
          <a:off x="7626427" y="10493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107822</xdr:rowOff>
    </xdr:from>
    <xdr:ext cx="469744" cy="259045"/>
    <xdr:sp macro="" textlink="">
      <xdr:nvSpPr>
        <xdr:cNvPr id="251" name="n_4aveValue【体育館・プール】&#10;一人当たり面積">
          <a:extLst>
            <a:ext uri="{FF2B5EF4-FFF2-40B4-BE49-F238E27FC236}">
              <a16:creationId xmlns:a16="http://schemas.microsoft.com/office/drawing/2014/main" id="{1E23C8BF-D862-4C68-A6B9-7733811BC822}"/>
            </a:ext>
          </a:extLst>
        </xdr:cNvPr>
        <xdr:cNvSpPr txBox="1"/>
      </xdr:nvSpPr>
      <xdr:spPr>
        <a:xfrm>
          <a:off x="6737427" y="10566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141858</xdr:rowOff>
    </xdr:from>
    <xdr:ext cx="469744" cy="259045"/>
    <xdr:sp macro="" textlink="">
      <xdr:nvSpPr>
        <xdr:cNvPr id="252" name="n_1mainValue【体育館・プール】&#10;一人当たり面積">
          <a:extLst>
            <a:ext uri="{FF2B5EF4-FFF2-40B4-BE49-F238E27FC236}">
              <a16:creationId xmlns:a16="http://schemas.microsoft.com/office/drawing/2014/main" id="{645CFEA8-69B7-4056-8B94-7ADEBDD439D3}"/>
            </a:ext>
          </a:extLst>
        </xdr:cNvPr>
        <xdr:cNvSpPr txBox="1"/>
      </xdr:nvSpPr>
      <xdr:spPr>
        <a:xfrm>
          <a:off x="9391727" y="10943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145450</xdr:rowOff>
    </xdr:from>
    <xdr:ext cx="469744" cy="259045"/>
    <xdr:sp macro="" textlink="">
      <xdr:nvSpPr>
        <xdr:cNvPr id="253" name="n_2mainValue【体育館・プール】&#10;一人当たり面積">
          <a:extLst>
            <a:ext uri="{FF2B5EF4-FFF2-40B4-BE49-F238E27FC236}">
              <a16:creationId xmlns:a16="http://schemas.microsoft.com/office/drawing/2014/main" id="{E8BF8F63-7A82-435B-853A-7CF9CF33ECF4}"/>
            </a:ext>
          </a:extLst>
        </xdr:cNvPr>
        <xdr:cNvSpPr txBox="1"/>
      </xdr:nvSpPr>
      <xdr:spPr>
        <a:xfrm>
          <a:off x="8515427" y="10946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148389</xdr:rowOff>
    </xdr:from>
    <xdr:ext cx="469744" cy="259045"/>
    <xdr:sp macro="" textlink="">
      <xdr:nvSpPr>
        <xdr:cNvPr id="254" name="n_3mainValue【体育館・プール】&#10;一人当たり面積">
          <a:extLst>
            <a:ext uri="{FF2B5EF4-FFF2-40B4-BE49-F238E27FC236}">
              <a16:creationId xmlns:a16="http://schemas.microsoft.com/office/drawing/2014/main" id="{150796BD-E5F5-4D91-AE97-AE773D50A292}"/>
            </a:ext>
          </a:extLst>
        </xdr:cNvPr>
        <xdr:cNvSpPr txBox="1"/>
      </xdr:nvSpPr>
      <xdr:spPr>
        <a:xfrm>
          <a:off x="7626427" y="10949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54663</xdr:rowOff>
    </xdr:from>
    <xdr:ext cx="469744" cy="259045"/>
    <xdr:sp macro="" textlink="">
      <xdr:nvSpPr>
        <xdr:cNvPr id="255" name="n_4mainValue【体育館・プール】&#10;一人当たり面積">
          <a:extLst>
            <a:ext uri="{FF2B5EF4-FFF2-40B4-BE49-F238E27FC236}">
              <a16:creationId xmlns:a16="http://schemas.microsoft.com/office/drawing/2014/main" id="{B6B050CE-619F-4796-BFC2-586E06BFDA1F}"/>
            </a:ext>
          </a:extLst>
        </xdr:cNvPr>
        <xdr:cNvSpPr txBox="1"/>
      </xdr:nvSpPr>
      <xdr:spPr>
        <a:xfrm>
          <a:off x="6737427" y="11027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6" name="正方形/長方形 255">
          <a:extLst>
            <a:ext uri="{FF2B5EF4-FFF2-40B4-BE49-F238E27FC236}">
              <a16:creationId xmlns:a16="http://schemas.microsoft.com/office/drawing/2014/main" id="{6164E496-C584-4449-93F7-CAE2D75261BE}"/>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7" name="正方形/長方形 256">
          <a:extLst>
            <a:ext uri="{FF2B5EF4-FFF2-40B4-BE49-F238E27FC236}">
              <a16:creationId xmlns:a16="http://schemas.microsoft.com/office/drawing/2014/main" id="{2A1DE292-8A55-40DD-8980-A8CBE36E2E89}"/>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8" name="正方形/長方形 257">
          <a:extLst>
            <a:ext uri="{FF2B5EF4-FFF2-40B4-BE49-F238E27FC236}">
              <a16:creationId xmlns:a16="http://schemas.microsoft.com/office/drawing/2014/main" id="{5F0ABDE1-AAE8-4767-8F1A-E94D7490BA8E}"/>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9" name="正方形/長方形 258">
          <a:extLst>
            <a:ext uri="{FF2B5EF4-FFF2-40B4-BE49-F238E27FC236}">
              <a16:creationId xmlns:a16="http://schemas.microsoft.com/office/drawing/2014/main" id="{3018CE4C-08B7-43A0-9E98-D63B58A883D8}"/>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0" name="正方形/長方形 259">
          <a:extLst>
            <a:ext uri="{FF2B5EF4-FFF2-40B4-BE49-F238E27FC236}">
              <a16:creationId xmlns:a16="http://schemas.microsoft.com/office/drawing/2014/main" id="{8719A56A-9F35-4214-80D7-22E910762D6A}"/>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1" name="正方形/長方形 260">
          <a:extLst>
            <a:ext uri="{FF2B5EF4-FFF2-40B4-BE49-F238E27FC236}">
              <a16:creationId xmlns:a16="http://schemas.microsoft.com/office/drawing/2014/main" id="{AF198FB1-461F-45D6-ABD2-D7EA8DD69029}"/>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2" name="正方形/長方形 261">
          <a:extLst>
            <a:ext uri="{FF2B5EF4-FFF2-40B4-BE49-F238E27FC236}">
              <a16:creationId xmlns:a16="http://schemas.microsoft.com/office/drawing/2014/main" id="{85CB3FA9-6C4A-482D-92DE-BED2A51CD365}"/>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3" name="正方形/長方形 262">
          <a:extLst>
            <a:ext uri="{FF2B5EF4-FFF2-40B4-BE49-F238E27FC236}">
              <a16:creationId xmlns:a16="http://schemas.microsoft.com/office/drawing/2014/main" id="{8A5686B6-0225-4EB0-9B68-5E3E8F37F04B}"/>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4" name="テキスト ボックス 263">
          <a:extLst>
            <a:ext uri="{FF2B5EF4-FFF2-40B4-BE49-F238E27FC236}">
              <a16:creationId xmlns:a16="http://schemas.microsoft.com/office/drawing/2014/main" id="{866BFD1E-234B-46B8-BEB3-1FF9BDBD2A9C}"/>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5" name="直線コネクタ 264">
          <a:extLst>
            <a:ext uri="{FF2B5EF4-FFF2-40B4-BE49-F238E27FC236}">
              <a16:creationId xmlns:a16="http://schemas.microsoft.com/office/drawing/2014/main" id="{D92EA6B4-FE34-4620-8576-90871C2A2DFC}"/>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6" name="テキスト ボックス 265">
          <a:extLst>
            <a:ext uri="{FF2B5EF4-FFF2-40B4-BE49-F238E27FC236}">
              <a16:creationId xmlns:a16="http://schemas.microsoft.com/office/drawing/2014/main" id="{AF306BD5-07FF-4F31-82B6-70707B43A94C}"/>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67" name="直線コネクタ 266">
          <a:extLst>
            <a:ext uri="{FF2B5EF4-FFF2-40B4-BE49-F238E27FC236}">
              <a16:creationId xmlns:a16="http://schemas.microsoft.com/office/drawing/2014/main" id="{CDD9B662-004A-4C83-B361-A9381D8ADFC7}"/>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68" name="テキスト ボックス 267">
          <a:extLst>
            <a:ext uri="{FF2B5EF4-FFF2-40B4-BE49-F238E27FC236}">
              <a16:creationId xmlns:a16="http://schemas.microsoft.com/office/drawing/2014/main" id="{2CC8230A-5DF3-4218-B66D-2AB7697E9498}"/>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9" name="直線コネクタ 268">
          <a:extLst>
            <a:ext uri="{FF2B5EF4-FFF2-40B4-BE49-F238E27FC236}">
              <a16:creationId xmlns:a16="http://schemas.microsoft.com/office/drawing/2014/main" id="{5F3EE73D-32F0-4878-820A-2ACAEC5ED1F9}"/>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0" name="テキスト ボックス 269">
          <a:extLst>
            <a:ext uri="{FF2B5EF4-FFF2-40B4-BE49-F238E27FC236}">
              <a16:creationId xmlns:a16="http://schemas.microsoft.com/office/drawing/2014/main" id="{CD5274B0-C50D-4296-9A8F-6523A9C4B7DE}"/>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1" name="直線コネクタ 270">
          <a:extLst>
            <a:ext uri="{FF2B5EF4-FFF2-40B4-BE49-F238E27FC236}">
              <a16:creationId xmlns:a16="http://schemas.microsoft.com/office/drawing/2014/main" id="{42BC7983-FBC8-4D08-91E0-73917918A9A7}"/>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2" name="テキスト ボックス 271">
          <a:extLst>
            <a:ext uri="{FF2B5EF4-FFF2-40B4-BE49-F238E27FC236}">
              <a16:creationId xmlns:a16="http://schemas.microsoft.com/office/drawing/2014/main" id="{19F83584-5DBA-4060-ACAC-C11BEC1A93ED}"/>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3" name="直線コネクタ 272">
          <a:extLst>
            <a:ext uri="{FF2B5EF4-FFF2-40B4-BE49-F238E27FC236}">
              <a16:creationId xmlns:a16="http://schemas.microsoft.com/office/drawing/2014/main" id="{5235C401-8EB5-4228-8301-AEAE335E9F7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4" name="テキスト ボックス 273">
          <a:extLst>
            <a:ext uri="{FF2B5EF4-FFF2-40B4-BE49-F238E27FC236}">
              <a16:creationId xmlns:a16="http://schemas.microsoft.com/office/drawing/2014/main" id="{A26C0EED-15B6-4C44-AC8C-C97668DD7718}"/>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5" name="直線コネクタ 274">
          <a:extLst>
            <a:ext uri="{FF2B5EF4-FFF2-40B4-BE49-F238E27FC236}">
              <a16:creationId xmlns:a16="http://schemas.microsoft.com/office/drawing/2014/main" id="{4D80B7B1-7F82-40C3-A7B2-2621F0AD9828}"/>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162577</xdr:rowOff>
    </xdr:from>
    <xdr:ext cx="338939" cy="259045"/>
    <xdr:sp macro="" textlink="">
      <xdr:nvSpPr>
        <xdr:cNvPr id="276" name="テキスト ボックス 275">
          <a:extLst>
            <a:ext uri="{FF2B5EF4-FFF2-40B4-BE49-F238E27FC236}">
              <a16:creationId xmlns:a16="http://schemas.microsoft.com/office/drawing/2014/main" id="{0775DBFB-4EE2-4135-808F-8829F3E69B42}"/>
            </a:ext>
          </a:extLst>
        </xdr:cNvPr>
        <xdr:cNvSpPr txBox="1"/>
      </xdr:nvSpPr>
      <xdr:spPr>
        <a:xfrm>
          <a:off x="423061" y="1319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7" name="直線コネクタ 276">
          <a:extLst>
            <a:ext uri="{FF2B5EF4-FFF2-40B4-BE49-F238E27FC236}">
              <a16:creationId xmlns:a16="http://schemas.microsoft.com/office/drawing/2014/main" id="{0831D55D-FF22-4AF9-BDF7-7902FC170DD2}"/>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78" name="【福祉施設】&#10;有形固定資産減価償却率グラフ枠">
          <a:extLst>
            <a:ext uri="{FF2B5EF4-FFF2-40B4-BE49-F238E27FC236}">
              <a16:creationId xmlns:a16="http://schemas.microsoft.com/office/drawing/2014/main" id="{AA5E6544-6529-4BAD-804A-B4CAE2968FAB}"/>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85</xdr:row>
      <xdr:rowOff>31750</xdr:rowOff>
    </xdr:to>
    <xdr:cxnSp macro="">
      <xdr:nvCxnSpPr>
        <xdr:cNvPr id="279" name="直線コネクタ 278">
          <a:extLst>
            <a:ext uri="{FF2B5EF4-FFF2-40B4-BE49-F238E27FC236}">
              <a16:creationId xmlns:a16="http://schemas.microsoft.com/office/drawing/2014/main" id="{95AAFF3B-F88A-47B9-B55E-89E4AF0CFCE9}"/>
            </a:ext>
          </a:extLst>
        </xdr:cNvPr>
        <xdr:cNvCxnSpPr/>
      </xdr:nvCxnSpPr>
      <xdr:spPr>
        <a:xfrm flipV="1">
          <a:off x="4634865" y="1333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35577</xdr:rowOff>
    </xdr:from>
    <xdr:ext cx="469744" cy="259045"/>
    <xdr:sp macro="" textlink="">
      <xdr:nvSpPr>
        <xdr:cNvPr id="280" name="【福祉施設】&#10;有形固定資産減価償却率最小値テキスト">
          <a:extLst>
            <a:ext uri="{FF2B5EF4-FFF2-40B4-BE49-F238E27FC236}">
              <a16:creationId xmlns:a16="http://schemas.microsoft.com/office/drawing/2014/main" id="{F3DD7B82-91E6-46EE-98EF-3E08FCCD03CB}"/>
            </a:ext>
          </a:extLst>
        </xdr:cNvPr>
        <xdr:cNvSpPr txBox="1"/>
      </xdr:nvSpPr>
      <xdr:spPr>
        <a:xfrm>
          <a:off x="4673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31750</xdr:rowOff>
    </xdr:from>
    <xdr:to>
      <xdr:col>24</xdr:col>
      <xdr:colOff>152400</xdr:colOff>
      <xdr:row>85</xdr:row>
      <xdr:rowOff>31750</xdr:rowOff>
    </xdr:to>
    <xdr:cxnSp macro="">
      <xdr:nvCxnSpPr>
        <xdr:cNvPr id="281" name="直線コネクタ 280">
          <a:extLst>
            <a:ext uri="{FF2B5EF4-FFF2-40B4-BE49-F238E27FC236}">
              <a16:creationId xmlns:a16="http://schemas.microsoft.com/office/drawing/2014/main" id="{AF1D1E20-3313-4804-ACA1-447BF47E18C9}"/>
            </a:ext>
          </a:extLst>
        </xdr:cNvPr>
        <xdr:cNvCxnSpPr/>
      </xdr:nvCxnSpPr>
      <xdr:spPr>
        <a:xfrm>
          <a:off x="45466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340478" cy="259045"/>
    <xdr:sp macro="" textlink="">
      <xdr:nvSpPr>
        <xdr:cNvPr id="282" name="【福祉施設】&#10;有形固定資産減価償却率最大値テキスト">
          <a:extLst>
            <a:ext uri="{FF2B5EF4-FFF2-40B4-BE49-F238E27FC236}">
              <a16:creationId xmlns:a16="http://schemas.microsoft.com/office/drawing/2014/main" id="{A5184419-19EB-4A47-8E23-7642598832D2}"/>
            </a:ext>
          </a:extLst>
        </xdr:cNvPr>
        <xdr:cNvSpPr txBox="1"/>
      </xdr:nvSpPr>
      <xdr:spPr>
        <a:xfrm>
          <a:off x="4673600" y="1311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83" name="直線コネクタ 282">
          <a:extLst>
            <a:ext uri="{FF2B5EF4-FFF2-40B4-BE49-F238E27FC236}">
              <a16:creationId xmlns:a16="http://schemas.microsoft.com/office/drawing/2014/main" id="{4353DB2B-D95E-48AA-9E8A-2B75AB11BD97}"/>
            </a:ext>
          </a:extLst>
        </xdr:cNvPr>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114316</xdr:rowOff>
    </xdr:from>
    <xdr:ext cx="405111" cy="259045"/>
    <xdr:sp macro="" textlink="">
      <xdr:nvSpPr>
        <xdr:cNvPr id="284" name="【福祉施設】&#10;有形固定資産減価償却率平均値テキスト">
          <a:extLst>
            <a:ext uri="{FF2B5EF4-FFF2-40B4-BE49-F238E27FC236}">
              <a16:creationId xmlns:a16="http://schemas.microsoft.com/office/drawing/2014/main" id="{55C517E6-1E15-497C-BD8C-827CE43FE500}"/>
            </a:ext>
          </a:extLst>
        </xdr:cNvPr>
        <xdr:cNvSpPr txBox="1"/>
      </xdr:nvSpPr>
      <xdr:spPr>
        <a:xfrm>
          <a:off x="4673600" y="138303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135889</xdr:rowOff>
    </xdr:from>
    <xdr:to>
      <xdr:col>24</xdr:col>
      <xdr:colOff>114300</xdr:colOff>
      <xdr:row>81</xdr:row>
      <xdr:rowOff>66039</xdr:rowOff>
    </xdr:to>
    <xdr:sp macro="" textlink="">
      <xdr:nvSpPr>
        <xdr:cNvPr id="285" name="フローチャート: 判断 284">
          <a:extLst>
            <a:ext uri="{FF2B5EF4-FFF2-40B4-BE49-F238E27FC236}">
              <a16:creationId xmlns:a16="http://schemas.microsoft.com/office/drawing/2014/main" id="{8FF15555-65E2-44C3-B794-B71438291DDA}"/>
            </a:ext>
          </a:extLst>
        </xdr:cNvPr>
        <xdr:cNvSpPr/>
      </xdr:nvSpPr>
      <xdr:spPr>
        <a:xfrm>
          <a:off x="4584700" y="1385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124461</xdr:rowOff>
    </xdr:from>
    <xdr:to>
      <xdr:col>20</xdr:col>
      <xdr:colOff>38100</xdr:colOff>
      <xdr:row>81</xdr:row>
      <xdr:rowOff>54611</xdr:rowOff>
    </xdr:to>
    <xdr:sp macro="" textlink="">
      <xdr:nvSpPr>
        <xdr:cNvPr id="286" name="フローチャート: 判断 285">
          <a:extLst>
            <a:ext uri="{FF2B5EF4-FFF2-40B4-BE49-F238E27FC236}">
              <a16:creationId xmlns:a16="http://schemas.microsoft.com/office/drawing/2014/main" id="{0C4C72E5-C583-4853-8E0B-914C0FB8D19F}"/>
            </a:ext>
          </a:extLst>
        </xdr:cNvPr>
        <xdr:cNvSpPr/>
      </xdr:nvSpPr>
      <xdr:spPr>
        <a:xfrm>
          <a:off x="3746500" y="1384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130811</xdr:rowOff>
    </xdr:from>
    <xdr:to>
      <xdr:col>15</xdr:col>
      <xdr:colOff>101600</xdr:colOff>
      <xdr:row>81</xdr:row>
      <xdr:rowOff>60961</xdr:rowOff>
    </xdr:to>
    <xdr:sp macro="" textlink="">
      <xdr:nvSpPr>
        <xdr:cNvPr id="287" name="フローチャート: 判断 286">
          <a:extLst>
            <a:ext uri="{FF2B5EF4-FFF2-40B4-BE49-F238E27FC236}">
              <a16:creationId xmlns:a16="http://schemas.microsoft.com/office/drawing/2014/main" id="{B59276D3-6E89-448D-9D5D-8469D162B291}"/>
            </a:ext>
          </a:extLst>
        </xdr:cNvPr>
        <xdr:cNvSpPr/>
      </xdr:nvSpPr>
      <xdr:spPr>
        <a:xfrm>
          <a:off x="2857500" y="13846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120650</xdr:rowOff>
    </xdr:from>
    <xdr:to>
      <xdr:col>10</xdr:col>
      <xdr:colOff>165100</xdr:colOff>
      <xdr:row>81</xdr:row>
      <xdr:rowOff>50800</xdr:rowOff>
    </xdr:to>
    <xdr:sp macro="" textlink="">
      <xdr:nvSpPr>
        <xdr:cNvPr id="288" name="フローチャート: 判断 287">
          <a:extLst>
            <a:ext uri="{FF2B5EF4-FFF2-40B4-BE49-F238E27FC236}">
              <a16:creationId xmlns:a16="http://schemas.microsoft.com/office/drawing/2014/main" id="{D9341AA9-931C-4385-AA67-66F58B9ED414}"/>
            </a:ext>
          </a:extLst>
        </xdr:cNvPr>
        <xdr:cNvSpPr/>
      </xdr:nvSpPr>
      <xdr:spPr>
        <a:xfrm>
          <a:off x="1968500" y="1383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5080</xdr:rowOff>
    </xdr:from>
    <xdr:to>
      <xdr:col>6</xdr:col>
      <xdr:colOff>38100</xdr:colOff>
      <xdr:row>81</xdr:row>
      <xdr:rowOff>106680</xdr:rowOff>
    </xdr:to>
    <xdr:sp macro="" textlink="">
      <xdr:nvSpPr>
        <xdr:cNvPr id="289" name="フローチャート: 判断 288">
          <a:extLst>
            <a:ext uri="{FF2B5EF4-FFF2-40B4-BE49-F238E27FC236}">
              <a16:creationId xmlns:a16="http://schemas.microsoft.com/office/drawing/2014/main" id="{0D212379-AD09-43C9-98F6-CE5FC6C84174}"/>
            </a:ext>
          </a:extLst>
        </xdr:cNvPr>
        <xdr:cNvSpPr/>
      </xdr:nvSpPr>
      <xdr:spPr>
        <a:xfrm>
          <a:off x="1079500" y="13892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0" name="テキスト ボックス 289">
          <a:extLst>
            <a:ext uri="{FF2B5EF4-FFF2-40B4-BE49-F238E27FC236}">
              <a16:creationId xmlns:a16="http://schemas.microsoft.com/office/drawing/2014/main" id="{FF5756D2-5C2C-429F-89A5-C317209CB32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1" name="テキスト ボックス 290">
          <a:extLst>
            <a:ext uri="{FF2B5EF4-FFF2-40B4-BE49-F238E27FC236}">
              <a16:creationId xmlns:a16="http://schemas.microsoft.com/office/drawing/2014/main" id="{342B98F9-D929-4242-A07E-7D0EB2B01302}"/>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2" name="テキスト ボックス 291">
          <a:extLst>
            <a:ext uri="{FF2B5EF4-FFF2-40B4-BE49-F238E27FC236}">
              <a16:creationId xmlns:a16="http://schemas.microsoft.com/office/drawing/2014/main" id="{07465DAB-6BBC-4ECF-ABD4-F25721D322FD}"/>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3" name="テキスト ボックス 292">
          <a:extLst>
            <a:ext uri="{FF2B5EF4-FFF2-40B4-BE49-F238E27FC236}">
              <a16:creationId xmlns:a16="http://schemas.microsoft.com/office/drawing/2014/main" id="{B7F94945-6A24-4CC0-B0A4-F8A42F1EEC5D}"/>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4" name="テキスト ボックス 293">
          <a:extLst>
            <a:ext uri="{FF2B5EF4-FFF2-40B4-BE49-F238E27FC236}">
              <a16:creationId xmlns:a16="http://schemas.microsoft.com/office/drawing/2014/main" id="{A06467C2-FD6D-41FA-9E13-42F7184FDCF1}"/>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81</xdr:row>
      <xdr:rowOff>57150</xdr:rowOff>
    </xdr:from>
    <xdr:to>
      <xdr:col>15</xdr:col>
      <xdr:colOff>101600</xdr:colOff>
      <xdr:row>81</xdr:row>
      <xdr:rowOff>158750</xdr:rowOff>
    </xdr:to>
    <xdr:sp macro="" textlink="">
      <xdr:nvSpPr>
        <xdr:cNvPr id="295" name="楕円 294">
          <a:extLst>
            <a:ext uri="{FF2B5EF4-FFF2-40B4-BE49-F238E27FC236}">
              <a16:creationId xmlns:a16="http://schemas.microsoft.com/office/drawing/2014/main" id="{83FF4C3C-6B78-4395-8ED3-6342EBA4F574}"/>
            </a:ext>
          </a:extLst>
        </xdr:cNvPr>
        <xdr:cNvSpPr/>
      </xdr:nvSpPr>
      <xdr:spPr>
        <a:xfrm>
          <a:off x="2857500" y="1394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31750</xdr:rowOff>
    </xdr:from>
    <xdr:to>
      <xdr:col>10</xdr:col>
      <xdr:colOff>165100</xdr:colOff>
      <xdr:row>81</xdr:row>
      <xdr:rowOff>133350</xdr:rowOff>
    </xdr:to>
    <xdr:sp macro="" textlink="">
      <xdr:nvSpPr>
        <xdr:cNvPr id="296" name="楕円 295">
          <a:extLst>
            <a:ext uri="{FF2B5EF4-FFF2-40B4-BE49-F238E27FC236}">
              <a16:creationId xmlns:a16="http://schemas.microsoft.com/office/drawing/2014/main" id="{DC200FD1-F1EA-417B-AA33-B65B7C878EBF}"/>
            </a:ext>
          </a:extLst>
        </xdr:cNvPr>
        <xdr:cNvSpPr/>
      </xdr:nvSpPr>
      <xdr:spPr>
        <a:xfrm>
          <a:off x="1968500" y="1391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82550</xdr:rowOff>
    </xdr:from>
    <xdr:to>
      <xdr:col>15</xdr:col>
      <xdr:colOff>50800</xdr:colOff>
      <xdr:row>81</xdr:row>
      <xdr:rowOff>107950</xdr:rowOff>
    </xdr:to>
    <xdr:cxnSp macro="">
      <xdr:nvCxnSpPr>
        <xdr:cNvPr id="297" name="直線コネクタ 296">
          <a:extLst>
            <a:ext uri="{FF2B5EF4-FFF2-40B4-BE49-F238E27FC236}">
              <a16:creationId xmlns:a16="http://schemas.microsoft.com/office/drawing/2014/main" id="{7F89B137-32A5-4256-ABDD-BF5CEE90918B}"/>
            </a:ext>
          </a:extLst>
        </xdr:cNvPr>
        <xdr:cNvCxnSpPr/>
      </xdr:nvCxnSpPr>
      <xdr:spPr>
        <a:xfrm>
          <a:off x="2019300" y="139700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109220</xdr:rowOff>
    </xdr:from>
    <xdr:to>
      <xdr:col>6</xdr:col>
      <xdr:colOff>38100</xdr:colOff>
      <xdr:row>82</xdr:row>
      <xdr:rowOff>39370</xdr:rowOff>
    </xdr:to>
    <xdr:sp macro="" textlink="">
      <xdr:nvSpPr>
        <xdr:cNvPr id="298" name="楕円 297">
          <a:extLst>
            <a:ext uri="{FF2B5EF4-FFF2-40B4-BE49-F238E27FC236}">
              <a16:creationId xmlns:a16="http://schemas.microsoft.com/office/drawing/2014/main" id="{4EDCEB9C-D79D-4490-A26C-F707DE6B735C}"/>
            </a:ext>
          </a:extLst>
        </xdr:cNvPr>
        <xdr:cNvSpPr/>
      </xdr:nvSpPr>
      <xdr:spPr>
        <a:xfrm>
          <a:off x="1079500" y="1399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82550</xdr:rowOff>
    </xdr:from>
    <xdr:to>
      <xdr:col>10</xdr:col>
      <xdr:colOff>114300</xdr:colOff>
      <xdr:row>81</xdr:row>
      <xdr:rowOff>160020</xdr:rowOff>
    </xdr:to>
    <xdr:cxnSp macro="">
      <xdr:nvCxnSpPr>
        <xdr:cNvPr id="299" name="直線コネクタ 298">
          <a:extLst>
            <a:ext uri="{FF2B5EF4-FFF2-40B4-BE49-F238E27FC236}">
              <a16:creationId xmlns:a16="http://schemas.microsoft.com/office/drawing/2014/main" id="{BD3F2ED9-CD71-4A13-AB5F-E065E4DBC848}"/>
            </a:ext>
          </a:extLst>
        </xdr:cNvPr>
        <xdr:cNvCxnSpPr/>
      </xdr:nvCxnSpPr>
      <xdr:spPr>
        <a:xfrm flipV="1">
          <a:off x="1130300" y="13970000"/>
          <a:ext cx="889000" cy="77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71138</xdr:rowOff>
    </xdr:from>
    <xdr:ext cx="405111" cy="259045"/>
    <xdr:sp macro="" textlink="">
      <xdr:nvSpPr>
        <xdr:cNvPr id="300" name="n_1aveValue【福祉施設】&#10;有形固定資産減価償却率">
          <a:extLst>
            <a:ext uri="{FF2B5EF4-FFF2-40B4-BE49-F238E27FC236}">
              <a16:creationId xmlns:a16="http://schemas.microsoft.com/office/drawing/2014/main" id="{8FDF41D4-5B12-430D-AFE7-6F47652A2EEA}"/>
            </a:ext>
          </a:extLst>
        </xdr:cNvPr>
        <xdr:cNvSpPr txBox="1"/>
      </xdr:nvSpPr>
      <xdr:spPr>
        <a:xfrm>
          <a:off x="3582044" y="13615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77488</xdr:rowOff>
    </xdr:from>
    <xdr:ext cx="405111" cy="259045"/>
    <xdr:sp macro="" textlink="">
      <xdr:nvSpPr>
        <xdr:cNvPr id="301" name="n_2aveValue【福祉施設】&#10;有形固定資産減価償却率">
          <a:extLst>
            <a:ext uri="{FF2B5EF4-FFF2-40B4-BE49-F238E27FC236}">
              <a16:creationId xmlns:a16="http://schemas.microsoft.com/office/drawing/2014/main" id="{D81EB0F3-E4D1-4AA6-98EA-BF06FC74FF49}"/>
            </a:ext>
          </a:extLst>
        </xdr:cNvPr>
        <xdr:cNvSpPr txBox="1"/>
      </xdr:nvSpPr>
      <xdr:spPr>
        <a:xfrm>
          <a:off x="2705744" y="13622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67327</xdr:rowOff>
    </xdr:from>
    <xdr:ext cx="405111" cy="259045"/>
    <xdr:sp macro="" textlink="">
      <xdr:nvSpPr>
        <xdr:cNvPr id="302" name="n_3aveValue【福祉施設】&#10;有形固定資産減価償却率">
          <a:extLst>
            <a:ext uri="{FF2B5EF4-FFF2-40B4-BE49-F238E27FC236}">
              <a16:creationId xmlns:a16="http://schemas.microsoft.com/office/drawing/2014/main" id="{5FA93A2D-33EE-4C84-B0A0-176D3F233680}"/>
            </a:ext>
          </a:extLst>
        </xdr:cNvPr>
        <xdr:cNvSpPr txBox="1"/>
      </xdr:nvSpPr>
      <xdr:spPr>
        <a:xfrm>
          <a:off x="1816744" y="1361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123207</xdr:rowOff>
    </xdr:from>
    <xdr:ext cx="405111" cy="259045"/>
    <xdr:sp macro="" textlink="">
      <xdr:nvSpPr>
        <xdr:cNvPr id="303" name="n_4aveValue【福祉施設】&#10;有形固定資産減価償却率">
          <a:extLst>
            <a:ext uri="{FF2B5EF4-FFF2-40B4-BE49-F238E27FC236}">
              <a16:creationId xmlns:a16="http://schemas.microsoft.com/office/drawing/2014/main" id="{1CA465D1-6015-4B84-96F0-ED659A8787A7}"/>
            </a:ext>
          </a:extLst>
        </xdr:cNvPr>
        <xdr:cNvSpPr txBox="1"/>
      </xdr:nvSpPr>
      <xdr:spPr>
        <a:xfrm>
          <a:off x="927744" y="13667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149877</xdr:rowOff>
    </xdr:from>
    <xdr:ext cx="405111" cy="259045"/>
    <xdr:sp macro="" textlink="">
      <xdr:nvSpPr>
        <xdr:cNvPr id="304" name="n_2mainValue【福祉施設】&#10;有形固定資産減価償却率">
          <a:extLst>
            <a:ext uri="{FF2B5EF4-FFF2-40B4-BE49-F238E27FC236}">
              <a16:creationId xmlns:a16="http://schemas.microsoft.com/office/drawing/2014/main" id="{89ACBDF9-EFAE-43A5-8C49-D1C0665A7DFC}"/>
            </a:ext>
          </a:extLst>
        </xdr:cNvPr>
        <xdr:cNvSpPr txBox="1"/>
      </xdr:nvSpPr>
      <xdr:spPr>
        <a:xfrm>
          <a:off x="2705744" y="14037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124477</xdr:rowOff>
    </xdr:from>
    <xdr:ext cx="405111" cy="259045"/>
    <xdr:sp macro="" textlink="">
      <xdr:nvSpPr>
        <xdr:cNvPr id="305" name="n_3mainValue【福祉施設】&#10;有形固定資産減価償却率">
          <a:extLst>
            <a:ext uri="{FF2B5EF4-FFF2-40B4-BE49-F238E27FC236}">
              <a16:creationId xmlns:a16="http://schemas.microsoft.com/office/drawing/2014/main" id="{0C4162B9-2AC0-4826-A748-0712885C4ED0}"/>
            </a:ext>
          </a:extLst>
        </xdr:cNvPr>
        <xdr:cNvSpPr txBox="1"/>
      </xdr:nvSpPr>
      <xdr:spPr>
        <a:xfrm>
          <a:off x="1816744" y="14011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30497</xdr:rowOff>
    </xdr:from>
    <xdr:ext cx="405111" cy="259045"/>
    <xdr:sp macro="" textlink="">
      <xdr:nvSpPr>
        <xdr:cNvPr id="306" name="n_4mainValue【福祉施設】&#10;有形固定資産減価償却率">
          <a:extLst>
            <a:ext uri="{FF2B5EF4-FFF2-40B4-BE49-F238E27FC236}">
              <a16:creationId xmlns:a16="http://schemas.microsoft.com/office/drawing/2014/main" id="{3C3E94ED-A30D-4C65-ABE9-43B6DDFC7E7C}"/>
            </a:ext>
          </a:extLst>
        </xdr:cNvPr>
        <xdr:cNvSpPr txBox="1"/>
      </xdr:nvSpPr>
      <xdr:spPr>
        <a:xfrm>
          <a:off x="927744" y="14089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7" name="正方形/長方形 306">
          <a:extLst>
            <a:ext uri="{FF2B5EF4-FFF2-40B4-BE49-F238E27FC236}">
              <a16:creationId xmlns:a16="http://schemas.microsoft.com/office/drawing/2014/main" id="{2E88150A-B6C4-45BE-831A-D0EC995EB15F}"/>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8" name="正方形/長方形 307">
          <a:extLst>
            <a:ext uri="{FF2B5EF4-FFF2-40B4-BE49-F238E27FC236}">
              <a16:creationId xmlns:a16="http://schemas.microsoft.com/office/drawing/2014/main" id="{DA9D99B8-1431-476C-B8EE-19C8BF8ACF5D}"/>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9" name="正方形/長方形 308">
          <a:extLst>
            <a:ext uri="{FF2B5EF4-FFF2-40B4-BE49-F238E27FC236}">
              <a16:creationId xmlns:a16="http://schemas.microsoft.com/office/drawing/2014/main" id="{B7A9EB26-5F03-4576-A395-D2F9662FB069}"/>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0" name="正方形/長方形 309">
          <a:extLst>
            <a:ext uri="{FF2B5EF4-FFF2-40B4-BE49-F238E27FC236}">
              <a16:creationId xmlns:a16="http://schemas.microsoft.com/office/drawing/2014/main" id="{50BC9A0B-7288-4AE8-B488-9E73E7864ED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1" name="正方形/長方形 310">
          <a:extLst>
            <a:ext uri="{FF2B5EF4-FFF2-40B4-BE49-F238E27FC236}">
              <a16:creationId xmlns:a16="http://schemas.microsoft.com/office/drawing/2014/main" id="{43DCBA55-6154-426C-B9F3-461AB72CA3C1}"/>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2" name="正方形/長方形 311">
          <a:extLst>
            <a:ext uri="{FF2B5EF4-FFF2-40B4-BE49-F238E27FC236}">
              <a16:creationId xmlns:a16="http://schemas.microsoft.com/office/drawing/2014/main" id="{E9744E85-F28F-41E2-8B47-475ABABB942C}"/>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3" name="正方形/長方形 312">
          <a:extLst>
            <a:ext uri="{FF2B5EF4-FFF2-40B4-BE49-F238E27FC236}">
              <a16:creationId xmlns:a16="http://schemas.microsoft.com/office/drawing/2014/main" id="{F96B5674-1F05-4564-85E4-41BFA003DB39}"/>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4" name="正方形/長方形 313">
          <a:extLst>
            <a:ext uri="{FF2B5EF4-FFF2-40B4-BE49-F238E27FC236}">
              <a16:creationId xmlns:a16="http://schemas.microsoft.com/office/drawing/2014/main" id="{9B7CB017-860F-485D-B079-CBBF25B663B9}"/>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5" name="テキスト ボックス 314">
          <a:extLst>
            <a:ext uri="{FF2B5EF4-FFF2-40B4-BE49-F238E27FC236}">
              <a16:creationId xmlns:a16="http://schemas.microsoft.com/office/drawing/2014/main" id="{18F35ED1-77A9-451C-8A61-D22A7358134C}"/>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6" name="直線コネクタ 315">
          <a:extLst>
            <a:ext uri="{FF2B5EF4-FFF2-40B4-BE49-F238E27FC236}">
              <a16:creationId xmlns:a16="http://schemas.microsoft.com/office/drawing/2014/main" id="{A89FBDA0-4EE9-4C3A-9734-29555B4DBF28}"/>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17" name="直線コネクタ 316">
          <a:extLst>
            <a:ext uri="{FF2B5EF4-FFF2-40B4-BE49-F238E27FC236}">
              <a16:creationId xmlns:a16="http://schemas.microsoft.com/office/drawing/2014/main" id="{9FE244E5-C776-4229-A545-14B7A87F32E1}"/>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18" name="テキスト ボックス 317">
          <a:extLst>
            <a:ext uri="{FF2B5EF4-FFF2-40B4-BE49-F238E27FC236}">
              <a16:creationId xmlns:a16="http://schemas.microsoft.com/office/drawing/2014/main" id="{40745C28-85BE-43A8-ADF6-4A11D2BAE486}"/>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19" name="直線コネクタ 318">
          <a:extLst>
            <a:ext uri="{FF2B5EF4-FFF2-40B4-BE49-F238E27FC236}">
              <a16:creationId xmlns:a16="http://schemas.microsoft.com/office/drawing/2014/main" id="{0F17D37A-1429-447F-8EED-72C284E0AA44}"/>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20" name="テキスト ボックス 319">
          <a:extLst>
            <a:ext uri="{FF2B5EF4-FFF2-40B4-BE49-F238E27FC236}">
              <a16:creationId xmlns:a16="http://schemas.microsoft.com/office/drawing/2014/main" id="{B74DDBC7-5EC2-4DE4-BBC7-843559376BD4}"/>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21" name="直線コネクタ 320">
          <a:extLst>
            <a:ext uri="{FF2B5EF4-FFF2-40B4-BE49-F238E27FC236}">
              <a16:creationId xmlns:a16="http://schemas.microsoft.com/office/drawing/2014/main" id="{C36CF6FC-0F76-4DA0-B0DC-193DFFE3B963}"/>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22" name="テキスト ボックス 321">
          <a:extLst>
            <a:ext uri="{FF2B5EF4-FFF2-40B4-BE49-F238E27FC236}">
              <a16:creationId xmlns:a16="http://schemas.microsoft.com/office/drawing/2014/main" id="{C8A7A46B-53F4-4165-877E-240D1A4EE79F}"/>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23" name="直線コネクタ 322">
          <a:extLst>
            <a:ext uri="{FF2B5EF4-FFF2-40B4-BE49-F238E27FC236}">
              <a16:creationId xmlns:a16="http://schemas.microsoft.com/office/drawing/2014/main" id="{4BE3010E-7BA5-40CD-A81F-DFCE400A6CFF}"/>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24" name="テキスト ボックス 323">
          <a:extLst>
            <a:ext uri="{FF2B5EF4-FFF2-40B4-BE49-F238E27FC236}">
              <a16:creationId xmlns:a16="http://schemas.microsoft.com/office/drawing/2014/main" id="{9EA9E956-48A4-4CE1-B8D1-58CCF8F2E233}"/>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25" name="直線コネクタ 324">
          <a:extLst>
            <a:ext uri="{FF2B5EF4-FFF2-40B4-BE49-F238E27FC236}">
              <a16:creationId xmlns:a16="http://schemas.microsoft.com/office/drawing/2014/main" id="{62A981DC-38A9-4AFA-B2D2-A5AAD4CAE832}"/>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26" name="テキスト ボックス 325">
          <a:extLst>
            <a:ext uri="{FF2B5EF4-FFF2-40B4-BE49-F238E27FC236}">
              <a16:creationId xmlns:a16="http://schemas.microsoft.com/office/drawing/2014/main" id="{93E66BD7-9C74-4DA9-900E-157C80F34985}"/>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27" name="直線コネクタ 326">
          <a:extLst>
            <a:ext uri="{FF2B5EF4-FFF2-40B4-BE49-F238E27FC236}">
              <a16:creationId xmlns:a16="http://schemas.microsoft.com/office/drawing/2014/main" id="{D5AB6DF9-C1DE-410F-BF66-3B478B3D35FB}"/>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28" name="テキスト ボックス 327">
          <a:extLst>
            <a:ext uri="{FF2B5EF4-FFF2-40B4-BE49-F238E27FC236}">
              <a16:creationId xmlns:a16="http://schemas.microsoft.com/office/drawing/2014/main" id="{7903DC41-706B-4B4E-A976-49A9CEE0CBD6}"/>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9" name="直線コネクタ 328">
          <a:extLst>
            <a:ext uri="{FF2B5EF4-FFF2-40B4-BE49-F238E27FC236}">
              <a16:creationId xmlns:a16="http://schemas.microsoft.com/office/drawing/2014/main" id="{1D4DA702-1FA4-4126-8288-7A5D2581F685}"/>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0" name="テキスト ボックス 329">
          <a:extLst>
            <a:ext uri="{FF2B5EF4-FFF2-40B4-BE49-F238E27FC236}">
              <a16:creationId xmlns:a16="http://schemas.microsoft.com/office/drawing/2014/main" id="{2735D9E5-58BB-496F-9725-347C980CD50C}"/>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1" name="【福祉施設】&#10;一人当たり面積グラフ枠">
          <a:extLst>
            <a:ext uri="{FF2B5EF4-FFF2-40B4-BE49-F238E27FC236}">
              <a16:creationId xmlns:a16="http://schemas.microsoft.com/office/drawing/2014/main" id="{A361C915-9C50-48E7-86DC-E24149EFA189}"/>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52143</xdr:rowOff>
    </xdr:from>
    <xdr:to>
      <xdr:col>54</xdr:col>
      <xdr:colOff>189865</xdr:colOff>
      <xdr:row>86</xdr:row>
      <xdr:rowOff>161871</xdr:rowOff>
    </xdr:to>
    <xdr:cxnSp macro="">
      <xdr:nvCxnSpPr>
        <xdr:cNvPr id="332" name="直線コネクタ 331">
          <a:extLst>
            <a:ext uri="{FF2B5EF4-FFF2-40B4-BE49-F238E27FC236}">
              <a16:creationId xmlns:a16="http://schemas.microsoft.com/office/drawing/2014/main" id="{AFDE8F53-F2B2-4595-B3AE-6AD6331151E4}"/>
            </a:ext>
          </a:extLst>
        </xdr:cNvPr>
        <xdr:cNvCxnSpPr/>
      </xdr:nvCxnSpPr>
      <xdr:spPr>
        <a:xfrm flipV="1">
          <a:off x="10476865" y="13425243"/>
          <a:ext cx="0" cy="1481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165698</xdr:rowOff>
    </xdr:from>
    <xdr:ext cx="469744" cy="259045"/>
    <xdr:sp macro="" textlink="">
      <xdr:nvSpPr>
        <xdr:cNvPr id="333" name="【福祉施設】&#10;一人当たり面積最小値テキスト">
          <a:extLst>
            <a:ext uri="{FF2B5EF4-FFF2-40B4-BE49-F238E27FC236}">
              <a16:creationId xmlns:a16="http://schemas.microsoft.com/office/drawing/2014/main" id="{0F7097F3-0C6F-4013-982D-4247938EED3E}"/>
            </a:ext>
          </a:extLst>
        </xdr:cNvPr>
        <xdr:cNvSpPr txBox="1"/>
      </xdr:nvSpPr>
      <xdr:spPr>
        <a:xfrm>
          <a:off x="10515600" y="14910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161871</xdr:rowOff>
    </xdr:from>
    <xdr:to>
      <xdr:col>55</xdr:col>
      <xdr:colOff>88900</xdr:colOff>
      <xdr:row>86</xdr:row>
      <xdr:rowOff>161871</xdr:rowOff>
    </xdr:to>
    <xdr:cxnSp macro="">
      <xdr:nvCxnSpPr>
        <xdr:cNvPr id="334" name="直線コネクタ 333">
          <a:extLst>
            <a:ext uri="{FF2B5EF4-FFF2-40B4-BE49-F238E27FC236}">
              <a16:creationId xmlns:a16="http://schemas.microsoft.com/office/drawing/2014/main" id="{176DE40B-8F91-4B6D-A72C-2C05C8373241}"/>
            </a:ext>
          </a:extLst>
        </xdr:cNvPr>
        <xdr:cNvCxnSpPr/>
      </xdr:nvCxnSpPr>
      <xdr:spPr>
        <a:xfrm>
          <a:off x="10388600" y="14906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170270</xdr:rowOff>
    </xdr:from>
    <xdr:ext cx="469744" cy="259045"/>
    <xdr:sp macro="" textlink="">
      <xdr:nvSpPr>
        <xdr:cNvPr id="335" name="【福祉施設】&#10;一人当たり面積最大値テキスト">
          <a:extLst>
            <a:ext uri="{FF2B5EF4-FFF2-40B4-BE49-F238E27FC236}">
              <a16:creationId xmlns:a16="http://schemas.microsoft.com/office/drawing/2014/main" id="{8091C7B0-154C-4194-AE25-793AE14FC8A7}"/>
            </a:ext>
          </a:extLst>
        </xdr:cNvPr>
        <xdr:cNvSpPr txBox="1"/>
      </xdr:nvSpPr>
      <xdr:spPr>
        <a:xfrm>
          <a:off x="10515600" y="13200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52143</xdr:rowOff>
    </xdr:from>
    <xdr:to>
      <xdr:col>55</xdr:col>
      <xdr:colOff>88900</xdr:colOff>
      <xdr:row>78</xdr:row>
      <xdr:rowOff>52143</xdr:rowOff>
    </xdr:to>
    <xdr:cxnSp macro="">
      <xdr:nvCxnSpPr>
        <xdr:cNvPr id="336" name="直線コネクタ 335">
          <a:extLst>
            <a:ext uri="{FF2B5EF4-FFF2-40B4-BE49-F238E27FC236}">
              <a16:creationId xmlns:a16="http://schemas.microsoft.com/office/drawing/2014/main" id="{9F8236BF-198C-444A-A357-6660C7875F43}"/>
            </a:ext>
          </a:extLst>
        </xdr:cNvPr>
        <xdr:cNvCxnSpPr/>
      </xdr:nvCxnSpPr>
      <xdr:spPr>
        <a:xfrm>
          <a:off x="10388600" y="13425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35613</xdr:rowOff>
    </xdr:from>
    <xdr:ext cx="469744" cy="259045"/>
    <xdr:sp macro="" textlink="">
      <xdr:nvSpPr>
        <xdr:cNvPr id="337" name="【福祉施設】&#10;一人当たり面積平均値テキスト">
          <a:extLst>
            <a:ext uri="{FF2B5EF4-FFF2-40B4-BE49-F238E27FC236}">
              <a16:creationId xmlns:a16="http://schemas.microsoft.com/office/drawing/2014/main" id="{4BDBB580-C254-4F12-868B-CBDD4D9C2FF6}"/>
            </a:ext>
          </a:extLst>
        </xdr:cNvPr>
        <xdr:cNvSpPr txBox="1"/>
      </xdr:nvSpPr>
      <xdr:spPr>
        <a:xfrm>
          <a:off x="10515600" y="146088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57186</xdr:rowOff>
    </xdr:from>
    <xdr:to>
      <xdr:col>55</xdr:col>
      <xdr:colOff>50800</xdr:colOff>
      <xdr:row>85</xdr:row>
      <xdr:rowOff>158786</xdr:rowOff>
    </xdr:to>
    <xdr:sp macro="" textlink="">
      <xdr:nvSpPr>
        <xdr:cNvPr id="338" name="フローチャート: 判断 337">
          <a:extLst>
            <a:ext uri="{FF2B5EF4-FFF2-40B4-BE49-F238E27FC236}">
              <a16:creationId xmlns:a16="http://schemas.microsoft.com/office/drawing/2014/main" id="{C922F01A-EA17-4EE3-94CF-2429784D2E1E}"/>
            </a:ext>
          </a:extLst>
        </xdr:cNvPr>
        <xdr:cNvSpPr/>
      </xdr:nvSpPr>
      <xdr:spPr>
        <a:xfrm>
          <a:off x="10426700" y="14630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71882</xdr:rowOff>
    </xdr:from>
    <xdr:to>
      <xdr:col>50</xdr:col>
      <xdr:colOff>165100</xdr:colOff>
      <xdr:row>86</xdr:row>
      <xdr:rowOff>2032</xdr:rowOff>
    </xdr:to>
    <xdr:sp macro="" textlink="">
      <xdr:nvSpPr>
        <xdr:cNvPr id="339" name="フローチャート: 判断 338">
          <a:extLst>
            <a:ext uri="{FF2B5EF4-FFF2-40B4-BE49-F238E27FC236}">
              <a16:creationId xmlns:a16="http://schemas.microsoft.com/office/drawing/2014/main" id="{92B7DDC7-9B51-452B-AF93-A1CC9EE5316A}"/>
            </a:ext>
          </a:extLst>
        </xdr:cNvPr>
        <xdr:cNvSpPr/>
      </xdr:nvSpPr>
      <xdr:spPr>
        <a:xfrm>
          <a:off x="9588500" y="14645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96376</xdr:rowOff>
    </xdr:from>
    <xdr:to>
      <xdr:col>46</xdr:col>
      <xdr:colOff>38100</xdr:colOff>
      <xdr:row>86</xdr:row>
      <xdr:rowOff>26526</xdr:rowOff>
    </xdr:to>
    <xdr:sp macro="" textlink="">
      <xdr:nvSpPr>
        <xdr:cNvPr id="340" name="フローチャート: 判断 339">
          <a:extLst>
            <a:ext uri="{FF2B5EF4-FFF2-40B4-BE49-F238E27FC236}">
              <a16:creationId xmlns:a16="http://schemas.microsoft.com/office/drawing/2014/main" id="{4A49581C-84E5-43CA-B5FA-155108E83DF7}"/>
            </a:ext>
          </a:extLst>
        </xdr:cNvPr>
        <xdr:cNvSpPr/>
      </xdr:nvSpPr>
      <xdr:spPr>
        <a:xfrm>
          <a:off x="8699500" y="14669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92129</xdr:rowOff>
    </xdr:from>
    <xdr:to>
      <xdr:col>41</xdr:col>
      <xdr:colOff>101600</xdr:colOff>
      <xdr:row>86</xdr:row>
      <xdr:rowOff>22279</xdr:rowOff>
    </xdr:to>
    <xdr:sp macro="" textlink="">
      <xdr:nvSpPr>
        <xdr:cNvPr id="341" name="フローチャート: 判断 340">
          <a:extLst>
            <a:ext uri="{FF2B5EF4-FFF2-40B4-BE49-F238E27FC236}">
              <a16:creationId xmlns:a16="http://schemas.microsoft.com/office/drawing/2014/main" id="{5468066C-BFD4-4DE8-AD84-09ECD1D85B3A}"/>
            </a:ext>
          </a:extLst>
        </xdr:cNvPr>
        <xdr:cNvSpPr/>
      </xdr:nvSpPr>
      <xdr:spPr>
        <a:xfrm>
          <a:off x="7810500" y="14665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86578</xdr:rowOff>
    </xdr:from>
    <xdr:to>
      <xdr:col>36</xdr:col>
      <xdr:colOff>165100</xdr:colOff>
      <xdr:row>86</xdr:row>
      <xdr:rowOff>16728</xdr:rowOff>
    </xdr:to>
    <xdr:sp macro="" textlink="">
      <xdr:nvSpPr>
        <xdr:cNvPr id="342" name="フローチャート: 判断 341">
          <a:extLst>
            <a:ext uri="{FF2B5EF4-FFF2-40B4-BE49-F238E27FC236}">
              <a16:creationId xmlns:a16="http://schemas.microsoft.com/office/drawing/2014/main" id="{D295392A-F377-431B-ABD2-DBBCBC4E1F95}"/>
            </a:ext>
          </a:extLst>
        </xdr:cNvPr>
        <xdr:cNvSpPr/>
      </xdr:nvSpPr>
      <xdr:spPr>
        <a:xfrm>
          <a:off x="6921500" y="14659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3" name="テキスト ボックス 342">
          <a:extLst>
            <a:ext uri="{FF2B5EF4-FFF2-40B4-BE49-F238E27FC236}">
              <a16:creationId xmlns:a16="http://schemas.microsoft.com/office/drawing/2014/main" id="{4850A64E-0FB3-4813-993B-0186A25F41AC}"/>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4" name="テキスト ボックス 343">
          <a:extLst>
            <a:ext uri="{FF2B5EF4-FFF2-40B4-BE49-F238E27FC236}">
              <a16:creationId xmlns:a16="http://schemas.microsoft.com/office/drawing/2014/main" id="{FD99BAE6-F16E-46DA-92EE-01B644D0C09D}"/>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5" name="テキスト ボックス 344">
          <a:extLst>
            <a:ext uri="{FF2B5EF4-FFF2-40B4-BE49-F238E27FC236}">
              <a16:creationId xmlns:a16="http://schemas.microsoft.com/office/drawing/2014/main" id="{28C73F3B-F16D-4778-A1DC-A80BE093E907}"/>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6" name="テキスト ボックス 345">
          <a:extLst>
            <a:ext uri="{FF2B5EF4-FFF2-40B4-BE49-F238E27FC236}">
              <a16:creationId xmlns:a16="http://schemas.microsoft.com/office/drawing/2014/main" id="{C4673112-6D06-4336-8321-A43565B767E6}"/>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7" name="テキスト ボックス 346">
          <a:extLst>
            <a:ext uri="{FF2B5EF4-FFF2-40B4-BE49-F238E27FC236}">
              <a16:creationId xmlns:a16="http://schemas.microsoft.com/office/drawing/2014/main" id="{918D96B4-AD52-4D7A-8C6D-B353324F3B31}"/>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86</xdr:row>
      <xdr:rowOff>49674</xdr:rowOff>
    </xdr:from>
    <xdr:to>
      <xdr:col>46</xdr:col>
      <xdr:colOff>38100</xdr:colOff>
      <xdr:row>86</xdr:row>
      <xdr:rowOff>151274</xdr:rowOff>
    </xdr:to>
    <xdr:sp macro="" textlink="">
      <xdr:nvSpPr>
        <xdr:cNvPr id="348" name="楕円 347">
          <a:extLst>
            <a:ext uri="{FF2B5EF4-FFF2-40B4-BE49-F238E27FC236}">
              <a16:creationId xmlns:a16="http://schemas.microsoft.com/office/drawing/2014/main" id="{8245C470-0FF6-4A3D-8AB8-1626B397C0AA}"/>
            </a:ext>
          </a:extLst>
        </xdr:cNvPr>
        <xdr:cNvSpPr/>
      </xdr:nvSpPr>
      <xdr:spPr>
        <a:xfrm>
          <a:off x="8699500" y="14794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86</xdr:row>
      <xdr:rowOff>50654</xdr:rowOff>
    </xdr:from>
    <xdr:to>
      <xdr:col>41</xdr:col>
      <xdr:colOff>101600</xdr:colOff>
      <xdr:row>86</xdr:row>
      <xdr:rowOff>152254</xdr:rowOff>
    </xdr:to>
    <xdr:sp macro="" textlink="">
      <xdr:nvSpPr>
        <xdr:cNvPr id="349" name="楕円 348">
          <a:extLst>
            <a:ext uri="{FF2B5EF4-FFF2-40B4-BE49-F238E27FC236}">
              <a16:creationId xmlns:a16="http://schemas.microsoft.com/office/drawing/2014/main" id="{5F83A378-C08E-40A4-AFB0-DFB2DE5D3452}"/>
            </a:ext>
          </a:extLst>
        </xdr:cNvPr>
        <xdr:cNvSpPr/>
      </xdr:nvSpPr>
      <xdr:spPr>
        <a:xfrm>
          <a:off x="7810500" y="14795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100474</xdr:rowOff>
    </xdr:from>
    <xdr:to>
      <xdr:col>45</xdr:col>
      <xdr:colOff>177800</xdr:colOff>
      <xdr:row>86</xdr:row>
      <xdr:rowOff>101454</xdr:rowOff>
    </xdr:to>
    <xdr:cxnSp macro="">
      <xdr:nvCxnSpPr>
        <xdr:cNvPr id="350" name="直線コネクタ 349">
          <a:extLst>
            <a:ext uri="{FF2B5EF4-FFF2-40B4-BE49-F238E27FC236}">
              <a16:creationId xmlns:a16="http://schemas.microsoft.com/office/drawing/2014/main" id="{CF4590C8-2EA0-4DB3-80AD-FFE527433665}"/>
            </a:ext>
          </a:extLst>
        </xdr:cNvPr>
        <xdr:cNvCxnSpPr/>
      </xdr:nvCxnSpPr>
      <xdr:spPr>
        <a:xfrm flipV="1">
          <a:off x="7861300" y="14845174"/>
          <a:ext cx="889000" cy="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103560</xdr:rowOff>
    </xdr:from>
    <xdr:to>
      <xdr:col>36</xdr:col>
      <xdr:colOff>165100</xdr:colOff>
      <xdr:row>86</xdr:row>
      <xdr:rowOff>33710</xdr:rowOff>
    </xdr:to>
    <xdr:sp macro="" textlink="">
      <xdr:nvSpPr>
        <xdr:cNvPr id="351" name="楕円 350">
          <a:extLst>
            <a:ext uri="{FF2B5EF4-FFF2-40B4-BE49-F238E27FC236}">
              <a16:creationId xmlns:a16="http://schemas.microsoft.com/office/drawing/2014/main" id="{285D18B3-5554-408F-B8D0-FC414ECFC422}"/>
            </a:ext>
          </a:extLst>
        </xdr:cNvPr>
        <xdr:cNvSpPr/>
      </xdr:nvSpPr>
      <xdr:spPr>
        <a:xfrm>
          <a:off x="6921500" y="14676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154360</xdr:rowOff>
    </xdr:from>
    <xdr:to>
      <xdr:col>41</xdr:col>
      <xdr:colOff>50800</xdr:colOff>
      <xdr:row>86</xdr:row>
      <xdr:rowOff>101454</xdr:rowOff>
    </xdr:to>
    <xdr:cxnSp macro="">
      <xdr:nvCxnSpPr>
        <xdr:cNvPr id="352" name="直線コネクタ 351">
          <a:extLst>
            <a:ext uri="{FF2B5EF4-FFF2-40B4-BE49-F238E27FC236}">
              <a16:creationId xmlns:a16="http://schemas.microsoft.com/office/drawing/2014/main" id="{949EE256-D827-4A49-8945-6627E7570B6F}"/>
            </a:ext>
          </a:extLst>
        </xdr:cNvPr>
        <xdr:cNvCxnSpPr/>
      </xdr:nvCxnSpPr>
      <xdr:spPr>
        <a:xfrm>
          <a:off x="6972300" y="14727610"/>
          <a:ext cx="889000" cy="118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18559</xdr:rowOff>
    </xdr:from>
    <xdr:ext cx="469744" cy="259045"/>
    <xdr:sp macro="" textlink="">
      <xdr:nvSpPr>
        <xdr:cNvPr id="353" name="n_1aveValue【福祉施設】&#10;一人当たり面積">
          <a:extLst>
            <a:ext uri="{FF2B5EF4-FFF2-40B4-BE49-F238E27FC236}">
              <a16:creationId xmlns:a16="http://schemas.microsoft.com/office/drawing/2014/main" id="{1F4267D5-62D2-45F1-A2C7-FAB4B7033C63}"/>
            </a:ext>
          </a:extLst>
        </xdr:cNvPr>
        <xdr:cNvSpPr txBox="1"/>
      </xdr:nvSpPr>
      <xdr:spPr>
        <a:xfrm>
          <a:off x="9391727" y="14420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43053</xdr:rowOff>
    </xdr:from>
    <xdr:ext cx="469744" cy="259045"/>
    <xdr:sp macro="" textlink="">
      <xdr:nvSpPr>
        <xdr:cNvPr id="354" name="n_2aveValue【福祉施設】&#10;一人当たり面積">
          <a:extLst>
            <a:ext uri="{FF2B5EF4-FFF2-40B4-BE49-F238E27FC236}">
              <a16:creationId xmlns:a16="http://schemas.microsoft.com/office/drawing/2014/main" id="{15AA3FC3-0FCF-4E03-ABD0-95FA471EBA39}"/>
            </a:ext>
          </a:extLst>
        </xdr:cNvPr>
        <xdr:cNvSpPr txBox="1"/>
      </xdr:nvSpPr>
      <xdr:spPr>
        <a:xfrm>
          <a:off x="8515427" y="14444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38806</xdr:rowOff>
    </xdr:from>
    <xdr:ext cx="469744" cy="259045"/>
    <xdr:sp macro="" textlink="">
      <xdr:nvSpPr>
        <xdr:cNvPr id="355" name="n_3aveValue【福祉施設】&#10;一人当たり面積">
          <a:extLst>
            <a:ext uri="{FF2B5EF4-FFF2-40B4-BE49-F238E27FC236}">
              <a16:creationId xmlns:a16="http://schemas.microsoft.com/office/drawing/2014/main" id="{7067AE92-FFA5-4EDE-882A-E3588EC555B4}"/>
            </a:ext>
          </a:extLst>
        </xdr:cNvPr>
        <xdr:cNvSpPr txBox="1"/>
      </xdr:nvSpPr>
      <xdr:spPr>
        <a:xfrm>
          <a:off x="7626427" y="14440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33255</xdr:rowOff>
    </xdr:from>
    <xdr:ext cx="469744" cy="259045"/>
    <xdr:sp macro="" textlink="">
      <xdr:nvSpPr>
        <xdr:cNvPr id="356" name="n_4aveValue【福祉施設】&#10;一人当たり面積">
          <a:extLst>
            <a:ext uri="{FF2B5EF4-FFF2-40B4-BE49-F238E27FC236}">
              <a16:creationId xmlns:a16="http://schemas.microsoft.com/office/drawing/2014/main" id="{659A8197-0C52-4FD8-BD48-C21C9871712E}"/>
            </a:ext>
          </a:extLst>
        </xdr:cNvPr>
        <xdr:cNvSpPr txBox="1"/>
      </xdr:nvSpPr>
      <xdr:spPr>
        <a:xfrm>
          <a:off x="6737427" y="14435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142401</xdr:rowOff>
    </xdr:from>
    <xdr:ext cx="469744" cy="259045"/>
    <xdr:sp macro="" textlink="">
      <xdr:nvSpPr>
        <xdr:cNvPr id="357" name="n_2mainValue【福祉施設】&#10;一人当たり面積">
          <a:extLst>
            <a:ext uri="{FF2B5EF4-FFF2-40B4-BE49-F238E27FC236}">
              <a16:creationId xmlns:a16="http://schemas.microsoft.com/office/drawing/2014/main" id="{F85BCA2D-98E3-4FB3-A373-BA5021917769}"/>
            </a:ext>
          </a:extLst>
        </xdr:cNvPr>
        <xdr:cNvSpPr txBox="1"/>
      </xdr:nvSpPr>
      <xdr:spPr>
        <a:xfrm>
          <a:off x="8515427" y="14887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143381</xdr:rowOff>
    </xdr:from>
    <xdr:ext cx="469744" cy="259045"/>
    <xdr:sp macro="" textlink="">
      <xdr:nvSpPr>
        <xdr:cNvPr id="358" name="n_3mainValue【福祉施設】&#10;一人当たり面積">
          <a:extLst>
            <a:ext uri="{FF2B5EF4-FFF2-40B4-BE49-F238E27FC236}">
              <a16:creationId xmlns:a16="http://schemas.microsoft.com/office/drawing/2014/main" id="{62038355-FF1E-4CC8-B690-54A8EBC00306}"/>
            </a:ext>
          </a:extLst>
        </xdr:cNvPr>
        <xdr:cNvSpPr txBox="1"/>
      </xdr:nvSpPr>
      <xdr:spPr>
        <a:xfrm>
          <a:off x="7626427" y="14888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24837</xdr:rowOff>
    </xdr:from>
    <xdr:ext cx="469744" cy="259045"/>
    <xdr:sp macro="" textlink="">
      <xdr:nvSpPr>
        <xdr:cNvPr id="359" name="n_4mainValue【福祉施設】&#10;一人当たり面積">
          <a:extLst>
            <a:ext uri="{FF2B5EF4-FFF2-40B4-BE49-F238E27FC236}">
              <a16:creationId xmlns:a16="http://schemas.microsoft.com/office/drawing/2014/main" id="{C67F812E-6AB9-4700-A007-08C25316AC3D}"/>
            </a:ext>
          </a:extLst>
        </xdr:cNvPr>
        <xdr:cNvSpPr txBox="1"/>
      </xdr:nvSpPr>
      <xdr:spPr>
        <a:xfrm>
          <a:off x="6737427" y="14769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0" name="正方形/長方形 359">
          <a:extLst>
            <a:ext uri="{FF2B5EF4-FFF2-40B4-BE49-F238E27FC236}">
              <a16:creationId xmlns:a16="http://schemas.microsoft.com/office/drawing/2014/main" id="{F7C41089-8055-49C2-8700-9893A790C4BE}"/>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1" name="正方形/長方形 360">
          <a:extLst>
            <a:ext uri="{FF2B5EF4-FFF2-40B4-BE49-F238E27FC236}">
              <a16:creationId xmlns:a16="http://schemas.microsoft.com/office/drawing/2014/main" id="{81AA99FC-A155-4F4F-B528-89B1B73EB5CE}"/>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2" name="正方形/長方形 361">
          <a:extLst>
            <a:ext uri="{FF2B5EF4-FFF2-40B4-BE49-F238E27FC236}">
              <a16:creationId xmlns:a16="http://schemas.microsoft.com/office/drawing/2014/main" id="{148B85A3-E16A-47F8-A807-D0BF7B27BD68}"/>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3" name="正方形/長方形 362">
          <a:extLst>
            <a:ext uri="{FF2B5EF4-FFF2-40B4-BE49-F238E27FC236}">
              <a16:creationId xmlns:a16="http://schemas.microsoft.com/office/drawing/2014/main" id="{10D97FBA-A668-4503-9CC5-E4285B67E5C6}"/>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4" name="正方形/長方形 363">
          <a:extLst>
            <a:ext uri="{FF2B5EF4-FFF2-40B4-BE49-F238E27FC236}">
              <a16:creationId xmlns:a16="http://schemas.microsoft.com/office/drawing/2014/main" id="{8907B47E-0A5E-445B-8B9B-949F55010615}"/>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5" name="正方形/長方形 364">
          <a:extLst>
            <a:ext uri="{FF2B5EF4-FFF2-40B4-BE49-F238E27FC236}">
              <a16:creationId xmlns:a16="http://schemas.microsoft.com/office/drawing/2014/main" id="{0B406095-BD9B-4311-A37C-97623CFD3831}"/>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6" name="正方形/長方形 365">
          <a:extLst>
            <a:ext uri="{FF2B5EF4-FFF2-40B4-BE49-F238E27FC236}">
              <a16:creationId xmlns:a16="http://schemas.microsoft.com/office/drawing/2014/main" id="{97DFBB98-5C59-4CCC-BB9D-72FC5B44B9D2}"/>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7" name="正方形/長方形 366">
          <a:extLst>
            <a:ext uri="{FF2B5EF4-FFF2-40B4-BE49-F238E27FC236}">
              <a16:creationId xmlns:a16="http://schemas.microsoft.com/office/drawing/2014/main" id="{CFF3095A-48A8-41E1-89CD-6752D4FBB9AF}"/>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68" name="テキスト ボックス 367">
          <a:extLst>
            <a:ext uri="{FF2B5EF4-FFF2-40B4-BE49-F238E27FC236}">
              <a16:creationId xmlns:a16="http://schemas.microsoft.com/office/drawing/2014/main" id="{24AC205A-9EAA-4170-80D2-D709B5D61E63}"/>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69" name="直線コネクタ 368">
          <a:extLst>
            <a:ext uri="{FF2B5EF4-FFF2-40B4-BE49-F238E27FC236}">
              <a16:creationId xmlns:a16="http://schemas.microsoft.com/office/drawing/2014/main" id="{E9C50683-5E7F-40BF-A932-63B8C064ED7C}"/>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70" name="テキスト ボックス 369">
          <a:extLst>
            <a:ext uri="{FF2B5EF4-FFF2-40B4-BE49-F238E27FC236}">
              <a16:creationId xmlns:a16="http://schemas.microsoft.com/office/drawing/2014/main" id="{86B5EAEE-C959-47A1-97A8-5FD92FC3E839}"/>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71" name="直線コネクタ 370">
          <a:extLst>
            <a:ext uri="{FF2B5EF4-FFF2-40B4-BE49-F238E27FC236}">
              <a16:creationId xmlns:a16="http://schemas.microsoft.com/office/drawing/2014/main" id="{8FC0C1D3-C499-44D7-9BDF-4100DC292444}"/>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72" name="テキスト ボックス 371">
          <a:extLst>
            <a:ext uri="{FF2B5EF4-FFF2-40B4-BE49-F238E27FC236}">
              <a16:creationId xmlns:a16="http://schemas.microsoft.com/office/drawing/2014/main" id="{839E0AE2-5638-4F72-898B-3D3E36AAD3B6}"/>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73" name="直線コネクタ 372">
          <a:extLst>
            <a:ext uri="{FF2B5EF4-FFF2-40B4-BE49-F238E27FC236}">
              <a16:creationId xmlns:a16="http://schemas.microsoft.com/office/drawing/2014/main" id="{09B5BF82-8D8C-4340-8188-66C3E27251E7}"/>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74" name="テキスト ボックス 373">
          <a:extLst>
            <a:ext uri="{FF2B5EF4-FFF2-40B4-BE49-F238E27FC236}">
              <a16:creationId xmlns:a16="http://schemas.microsoft.com/office/drawing/2014/main" id="{1C3AD31B-B031-4ED8-8288-5515CE18FD24}"/>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75" name="直線コネクタ 374">
          <a:extLst>
            <a:ext uri="{FF2B5EF4-FFF2-40B4-BE49-F238E27FC236}">
              <a16:creationId xmlns:a16="http://schemas.microsoft.com/office/drawing/2014/main" id="{FFEAF6C4-4B27-4686-99BB-0A528E883CC5}"/>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76" name="テキスト ボックス 375">
          <a:extLst>
            <a:ext uri="{FF2B5EF4-FFF2-40B4-BE49-F238E27FC236}">
              <a16:creationId xmlns:a16="http://schemas.microsoft.com/office/drawing/2014/main" id="{14FB6C89-5ADD-4AE2-A22C-505892C6BCC6}"/>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77" name="直線コネクタ 376">
          <a:extLst>
            <a:ext uri="{FF2B5EF4-FFF2-40B4-BE49-F238E27FC236}">
              <a16:creationId xmlns:a16="http://schemas.microsoft.com/office/drawing/2014/main" id="{EB688E86-2867-4F71-A873-C97C929D3519}"/>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78" name="テキスト ボックス 377">
          <a:extLst>
            <a:ext uri="{FF2B5EF4-FFF2-40B4-BE49-F238E27FC236}">
              <a16:creationId xmlns:a16="http://schemas.microsoft.com/office/drawing/2014/main" id="{3D0E2922-8C94-4209-85C6-47934A42FD4F}"/>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79" name="直線コネクタ 378">
          <a:extLst>
            <a:ext uri="{FF2B5EF4-FFF2-40B4-BE49-F238E27FC236}">
              <a16:creationId xmlns:a16="http://schemas.microsoft.com/office/drawing/2014/main" id="{24CEAC82-BA75-47D3-B627-1689FD10077A}"/>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80" name="テキスト ボックス 379">
          <a:extLst>
            <a:ext uri="{FF2B5EF4-FFF2-40B4-BE49-F238E27FC236}">
              <a16:creationId xmlns:a16="http://schemas.microsoft.com/office/drawing/2014/main" id="{4B0F99CB-C44F-45F3-8A44-3A07F6E37052}"/>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81" name="直線コネクタ 380">
          <a:extLst>
            <a:ext uri="{FF2B5EF4-FFF2-40B4-BE49-F238E27FC236}">
              <a16:creationId xmlns:a16="http://schemas.microsoft.com/office/drawing/2014/main" id="{160E6269-7228-4301-9ED1-6AD7F7EB0373}"/>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82" name="テキスト ボックス 381">
          <a:extLst>
            <a:ext uri="{FF2B5EF4-FFF2-40B4-BE49-F238E27FC236}">
              <a16:creationId xmlns:a16="http://schemas.microsoft.com/office/drawing/2014/main" id="{79874E67-E81B-4570-B4C9-5D098FCC988F}"/>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83" name="直線コネクタ 382">
          <a:extLst>
            <a:ext uri="{FF2B5EF4-FFF2-40B4-BE49-F238E27FC236}">
              <a16:creationId xmlns:a16="http://schemas.microsoft.com/office/drawing/2014/main" id="{30E350CF-22CE-41F9-A902-D309971EF84A}"/>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84" name="【市民会館】&#10;有形固定資産減価償却率グラフ枠">
          <a:extLst>
            <a:ext uri="{FF2B5EF4-FFF2-40B4-BE49-F238E27FC236}">
              <a16:creationId xmlns:a16="http://schemas.microsoft.com/office/drawing/2014/main" id="{168BFAD4-80D2-4336-B8BC-65E4D14783B8}"/>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76200</xdr:rowOff>
    </xdr:from>
    <xdr:to>
      <xdr:col>24</xdr:col>
      <xdr:colOff>62865</xdr:colOff>
      <xdr:row>109</xdr:row>
      <xdr:rowOff>35379</xdr:rowOff>
    </xdr:to>
    <xdr:cxnSp macro="">
      <xdr:nvCxnSpPr>
        <xdr:cNvPr id="385" name="直線コネクタ 384">
          <a:extLst>
            <a:ext uri="{FF2B5EF4-FFF2-40B4-BE49-F238E27FC236}">
              <a16:creationId xmlns:a16="http://schemas.microsoft.com/office/drawing/2014/main" id="{B4DBB6E7-83C8-4033-A8F1-BB6D57A733FB}"/>
            </a:ext>
          </a:extLst>
        </xdr:cNvPr>
        <xdr:cNvCxnSpPr/>
      </xdr:nvCxnSpPr>
      <xdr:spPr>
        <a:xfrm flipV="1">
          <a:off x="4634865" y="17221200"/>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386" name="【市民会館】&#10;有形固定資産減価償却率最小値テキスト">
          <a:extLst>
            <a:ext uri="{FF2B5EF4-FFF2-40B4-BE49-F238E27FC236}">
              <a16:creationId xmlns:a16="http://schemas.microsoft.com/office/drawing/2014/main" id="{2BA101A3-9E06-4AD4-ABA8-3A3085480312}"/>
            </a:ext>
          </a:extLst>
        </xdr:cNvPr>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387" name="直線コネクタ 386">
          <a:extLst>
            <a:ext uri="{FF2B5EF4-FFF2-40B4-BE49-F238E27FC236}">
              <a16:creationId xmlns:a16="http://schemas.microsoft.com/office/drawing/2014/main" id="{38D80419-969E-4826-85DB-ABED320618BA}"/>
            </a:ext>
          </a:extLst>
        </xdr:cNvPr>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22877</xdr:rowOff>
    </xdr:from>
    <xdr:ext cx="340478" cy="259045"/>
    <xdr:sp macro="" textlink="">
      <xdr:nvSpPr>
        <xdr:cNvPr id="388" name="【市民会館】&#10;有形固定資産減価償却率最大値テキスト">
          <a:extLst>
            <a:ext uri="{FF2B5EF4-FFF2-40B4-BE49-F238E27FC236}">
              <a16:creationId xmlns:a16="http://schemas.microsoft.com/office/drawing/2014/main" id="{4EB3D0FA-9D37-4613-B724-9998828954F3}"/>
            </a:ext>
          </a:extLst>
        </xdr:cNvPr>
        <xdr:cNvSpPr txBox="1"/>
      </xdr:nvSpPr>
      <xdr:spPr>
        <a:xfrm>
          <a:off x="4673600" y="16996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76200</xdr:rowOff>
    </xdr:from>
    <xdr:to>
      <xdr:col>24</xdr:col>
      <xdr:colOff>152400</xdr:colOff>
      <xdr:row>100</xdr:row>
      <xdr:rowOff>76200</xdr:rowOff>
    </xdr:to>
    <xdr:cxnSp macro="">
      <xdr:nvCxnSpPr>
        <xdr:cNvPr id="389" name="直線コネクタ 388">
          <a:extLst>
            <a:ext uri="{FF2B5EF4-FFF2-40B4-BE49-F238E27FC236}">
              <a16:creationId xmlns:a16="http://schemas.microsoft.com/office/drawing/2014/main" id="{E7896BF2-F450-43A5-B739-860E0B7C7EFF}"/>
            </a:ext>
          </a:extLst>
        </xdr:cNvPr>
        <xdr:cNvCxnSpPr/>
      </xdr:nvCxnSpPr>
      <xdr:spPr>
        <a:xfrm>
          <a:off x="4546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92364</xdr:rowOff>
    </xdr:from>
    <xdr:ext cx="405111" cy="259045"/>
    <xdr:sp macro="" textlink="">
      <xdr:nvSpPr>
        <xdr:cNvPr id="390" name="【市民会館】&#10;有形固定資産減価償却率平均値テキスト">
          <a:extLst>
            <a:ext uri="{FF2B5EF4-FFF2-40B4-BE49-F238E27FC236}">
              <a16:creationId xmlns:a16="http://schemas.microsoft.com/office/drawing/2014/main" id="{B5E58184-89B6-495C-9214-1431B96812B8}"/>
            </a:ext>
          </a:extLst>
        </xdr:cNvPr>
        <xdr:cNvSpPr txBox="1"/>
      </xdr:nvSpPr>
      <xdr:spPr>
        <a:xfrm>
          <a:off x="4673600" y="177517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69487</xdr:rowOff>
    </xdr:from>
    <xdr:to>
      <xdr:col>24</xdr:col>
      <xdr:colOff>114300</xdr:colOff>
      <xdr:row>104</xdr:row>
      <xdr:rowOff>171087</xdr:rowOff>
    </xdr:to>
    <xdr:sp macro="" textlink="">
      <xdr:nvSpPr>
        <xdr:cNvPr id="391" name="フローチャート: 判断 390">
          <a:extLst>
            <a:ext uri="{FF2B5EF4-FFF2-40B4-BE49-F238E27FC236}">
              <a16:creationId xmlns:a16="http://schemas.microsoft.com/office/drawing/2014/main" id="{BB74A76B-C9EC-475F-83F2-CE093DAD99F9}"/>
            </a:ext>
          </a:extLst>
        </xdr:cNvPr>
        <xdr:cNvSpPr/>
      </xdr:nvSpPr>
      <xdr:spPr>
        <a:xfrm>
          <a:off x="4584700" y="1790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80918</xdr:rowOff>
    </xdr:from>
    <xdr:to>
      <xdr:col>20</xdr:col>
      <xdr:colOff>38100</xdr:colOff>
      <xdr:row>105</xdr:row>
      <xdr:rowOff>11068</xdr:rowOff>
    </xdr:to>
    <xdr:sp macro="" textlink="">
      <xdr:nvSpPr>
        <xdr:cNvPr id="392" name="フローチャート: 判断 391">
          <a:extLst>
            <a:ext uri="{FF2B5EF4-FFF2-40B4-BE49-F238E27FC236}">
              <a16:creationId xmlns:a16="http://schemas.microsoft.com/office/drawing/2014/main" id="{4A67BD32-F6CE-4B1B-A6DE-C70B051573A1}"/>
            </a:ext>
          </a:extLst>
        </xdr:cNvPr>
        <xdr:cNvSpPr/>
      </xdr:nvSpPr>
      <xdr:spPr>
        <a:xfrm>
          <a:off x="3746500" y="1791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89081</xdr:rowOff>
    </xdr:from>
    <xdr:to>
      <xdr:col>15</xdr:col>
      <xdr:colOff>101600</xdr:colOff>
      <xdr:row>105</xdr:row>
      <xdr:rowOff>19231</xdr:rowOff>
    </xdr:to>
    <xdr:sp macro="" textlink="">
      <xdr:nvSpPr>
        <xdr:cNvPr id="393" name="フローチャート: 判断 392">
          <a:extLst>
            <a:ext uri="{FF2B5EF4-FFF2-40B4-BE49-F238E27FC236}">
              <a16:creationId xmlns:a16="http://schemas.microsoft.com/office/drawing/2014/main" id="{D17C484E-1933-4A38-949E-484924BF52E1}"/>
            </a:ext>
          </a:extLst>
        </xdr:cNvPr>
        <xdr:cNvSpPr/>
      </xdr:nvSpPr>
      <xdr:spPr>
        <a:xfrm>
          <a:off x="2857500" y="1791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107043</xdr:rowOff>
    </xdr:from>
    <xdr:to>
      <xdr:col>10</xdr:col>
      <xdr:colOff>165100</xdr:colOff>
      <xdr:row>105</xdr:row>
      <xdr:rowOff>37193</xdr:rowOff>
    </xdr:to>
    <xdr:sp macro="" textlink="">
      <xdr:nvSpPr>
        <xdr:cNvPr id="394" name="フローチャート: 判断 393">
          <a:extLst>
            <a:ext uri="{FF2B5EF4-FFF2-40B4-BE49-F238E27FC236}">
              <a16:creationId xmlns:a16="http://schemas.microsoft.com/office/drawing/2014/main" id="{95B0AF9F-36D8-481C-8E43-3349C3BB2FFB}"/>
            </a:ext>
          </a:extLst>
        </xdr:cNvPr>
        <xdr:cNvSpPr/>
      </xdr:nvSpPr>
      <xdr:spPr>
        <a:xfrm>
          <a:off x="1968500" y="1793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154395</xdr:rowOff>
    </xdr:from>
    <xdr:to>
      <xdr:col>6</xdr:col>
      <xdr:colOff>38100</xdr:colOff>
      <xdr:row>104</xdr:row>
      <xdr:rowOff>84545</xdr:rowOff>
    </xdr:to>
    <xdr:sp macro="" textlink="">
      <xdr:nvSpPr>
        <xdr:cNvPr id="395" name="フローチャート: 判断 394">
          <a:extLst>
            <a:ext uri="{FF2B5EF4-FFF2-40B4-BE49-F238E27FC236}">
              <a16:creationId xmlns:a16="http://schemas.microsoft.com/office/drawing/2014/main" id="{9CD75915-D7CB-4A90-BF91-953536B3A31D}"/>
            </a:ext>
          </a:extLst>
        </xdr:cNvPr>
        <xdr:cNvSpPr/>
      </xdr:nvSpPr>
      <xdr:spPr>
        <a:xfrm>
          <a:off x="1079500" y="1781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96" name="テキスト ボックス 395">
          <a:extLst>
            <a:ext uri="{FF2B5EF4-FFF2-40B4-BE49-F238E27FC236}">
              <a16:creationId xmlns:a16="http://schemas.microsoft.com/office/drawing/2014/main" id="{EA2F13D3-7A47-47EE-9D99-262BFAE58506}"/>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97" name="テキスト ボックス 396">
          <a:extLst>
            <a:ext uri="{FF2B5EF4-FFF2-40B4-BE49-F238E27FC236}">
              <a16:creationId xmlns:a16="http://schemas.microsoft.com/office/drawing/2014/main" id="{C318FE44-769D-41F7-B6DE-48B1888EB132}"/>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98" name="テキスト ボックス 397">
          <a:extLst>
            <a:ext uri="{FF2B5EF4-FFF2-40B4-BE49-F238E27FC236}">
              <a16:creationId xmlns:a16="http://schemas.microsoft.com/office/drawing/2014/main" id="{B18EA82F-1759-4C5D-A810-D1396131C5AD}"/>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99" name="テキスト ボックス 398">
          <a:extLst>
            <a:ext uri="{FF2B5EF4-FFF2-40B4-BE49-F238E27FC236}">
              <a16:creationId xmlns:a16="http://schemas.microsoft.com/office/drawing/2014/main" id="{0E907C81-FA8E-45D1-B7D4-3B33903A236D}"/>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00" name="テキスト ボックス 399">
          <a:extLst>
            <a:ext uri="{FF2B5EF4-FFF2-40B4-BE49-F238E27FC236}">
              <a16:creationId xmlns:a16="http://schemas.microsoft.com/office/drawing/2014/main" id="{8BAA68D8-927C-4237-B741-884498990924}"/>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77651</xdr:rowOff>
    </xdr:from>
    <xdr:to>
      <xdr:col>24</xdr:col>
      <xdr:colOff>114300</xdr:colOff>
      <xdr:row>106</xdr:row>
      <xdr:rowOff>7801</xdr:rowOff>
    </xdr:to>
    <xdr:sp macro="" textlink="">
      <xdr:nvSpPr>
        <xdr:cNvPr id="401" name="楕円 400">
          <a:extLst>
            <a:ext uri="{FF2B5EF4-FFF2-40B4-BE49-F238E27FC236}">
              <a16:creationId xmlns:a16="http://schemas.microsoft.com/office/drawing/2014/main" id="{FA964BB3-0881-43FC-8179-98D4193D63F9}"/>
            </a:ext>
          </a:extLst>
        </xdr:cNvPr>
        <xdr:cNvSpPr/>
      </xdr:nvSpPr>
      <xdr:spPr>
        <a:xfrm>
          <a:off x="4584700" y="18079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56078</xdr:rowOff>
    </xdr:from>
    <xdr:ext cx="405111" cy="259045"/>
    <xdr:sp macro="" textlink="">
      <xdr:nvSpPr>
        <xdr:cNvPr id="402" name="【市民会館】&#10;有形固定資産減価償却率該当値テキスト">
          <a:extLst>
            <a:ext uri="{FF2B5EF4-FFF2-40B4-BE49-F238E27FC236}">
              <a16:creationId xmlns:a16="http://schemas.microsoft.com/office/drawing/2014/main" id="{FDB371E5-E11D-4D0B-A8DE-16395D23A31E}"/>
            </a:ext>
          </a:extLst>
        </xdr:cNvPr>
        <xdr:cNvSpPr txBox="1"/>
      </xdr:nvSpPr>
      <xdr:spPr>
        <a:xfrm>
          <a:off x="4673600" y="180583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4173</xdr:rowOff>
    </xdr:from>
    <xdr:to>
      <xdr:col>20</xdr:col>
      <xdr:colOff>38100</xdr:colOff>
      <xdr:row>105</xdr:row>
      <xdr:rowOff>105773</xdr:rowOff>
    </xdr:to>
    <xdr:sp macro="" textlink="">
      <xdr:nvSpPr>
        <xdr:cNvPr id="403" name="楕円 402">
          <a:extLst>
            <a:ext uri="{FF2B5EF4-FFF2-40B4-BE49-F238E27FC236}">
              <a16:creationId xmlns:a16="http://schemas.microsoft.com/office/drawing/2014/main" id="{43FBDCD9-63FE-427D-B23B-75A4CC22558A}"/>
            </a:ext>
          </a:extLst>
        </xdr:cNvPr>
        <xdr:cNvSpPr/>
      </xdr:nvSpPr>
      <xdr:spPr>
        <a:xfrm>
          <a:off x="3746500" y="18006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54973</xdr:rowOff>
    </xdr:from>
    <xdr:to>
      <xdr:col>24</xdr:col>
      <xdr:colOff>63500</xdr:colOff>
      <xdr:row>105</xdr:row>
      <xdr:rowOff>128451</xdr:rowOff>
    </xdr:to>
    <xdr:cxnSp macro="">
      <xdr:nvCxnSpPr>
        <xdr:cNvPr id="404" name="直線コネクタ 403">
          <a:extLst>
            <a:ext uri="{FF2B5EF4-FFF2-40B4-BE49-F238E27FC236}">
              <a16:creationId xmlns:a16="http://schemas.microsoft.com/office/drawing/2014/main" id="{C5B171BD-66B8-4BB7-8D55-3B82B75D0ED0}"/>
            </a:ext>
          </a:extLst>
        </xdr:cNvPr>
        <xdr:cNvCxnSpPr/>
      </xdr:nvCxnSpPr>
      <xdr:spPr>
        <a:xfrm>
          <a:off x="3797300" y="18057223"/>
          <a:ext cx="838200" cy="73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149498</xdr:rowOff>
    </xdr:from>
    <xdr:to>
      <xdr:col>15</xdr:col>
      <xdr:colOff>101600</xdr:colOff>
      <xdr:row>105</xdr:row>
      <xdr:rowOff>79648</xdr:rowOff>
    </xdr:to>
    <xdr:sp macro="" textlink="">
      <xdr:nvSpPr>
        <xdr:cNvPr id="405" name="楕円 404">
          <a:extLst>
            <a:ext uri="{FF2B5EF4-FFF2-40B4-BE49-F238E27FC236}">
              <a16:creationId xmlns:a16="http://schemas.microsoft.com/office/drawing/2014/main" id="{75BAA5BF-172F-457C-9993-C7756786728B}"/>
            </a:ext>
          </a:extLst>
        </xdr:cNvPr>
        <xdr:cNvSpPr/>
      </xdr:nvSpPr>
      <xdr:spPr>
        <a:xfrm>
          <a:off x="2857500" y="17980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28848</xdr:rowOff>
    </xdr:from>
    <xdr:to>
      <xdr:col>19</xdr:col>
      <xdr:colOff>177800</xdr:colOff>
      <xdr:row>105</xdr:row>
      <xdr:rowOff>54973</xdr:rowOff>
    </xdr:to>
    <xdr:cxnSp macro="">
      <xdr:nvCxnSpPr>
        <xdr:cNvPr id="406" name="直線コネクタ 405">
          <a:extLst>
            <a:ext uri="{FF2B5EF4-FFF2-40B4-BE49-F238E27FC236}">
              <a16:creationId xmlns:a16="http://schemas.microsoft.com/office/drawing/2014/main" id="{83DA926B-2888-45A2-AD41-8DFC36531C4F}"/>
            </a:ext>
          </a:extLst>
        </xdr:cNvPr>
        <xdr:cNvCxnSpPr/>
      </xdr:nvCxnSpPr>
      <xdr:spPr>
        <a:xfrm>
          <a:off x="2908300" y="18031098"/>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156029</xdr:rowOff>
    </xdr:from>
    <xdr:to>
      <xdr:col>10</xdr:col>
      <xdr:colOff>165100</xdr:colOff>
      <xdr:row>105</xdr:row>
      <xdr:rowOff>86179</xdr:rowOff>
    </xdr:to>
    <xdr:sp macro="" textlink="">
      <xdr:nvSpPr>
        <xdr:cNvPr id="407" name="楕円 406">
          <a:extLst>
            <a:ext uri="{FF2B5EF4-FFF2-40B4-BE49-F238E27FC236}">
              <a16:creationId xmlns:a16="http://schemas.microsoft.com/office/drawing/2014/main" id="{0CB9C71A-8EDB-4FAE-9905-2744355107A1}"/>
            </a:ext>
          </a:extLst>
        </xdr:cNvPr>
        <xdr:cNvSpPr/>
      </xdr:nvSpPr>
      <xdr:spPr>
        <a:xfrm>
          <a:off x="1968500" y="17986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28848</xdr:rowOff>
    </xdr:from>
    <xdr:to>
      <xdr:col>15</xdr:col>
      <xdr:colOff>50800</xdr:colOff>
      <xdr:row>105</xdr:row>
      <xdr:rowOff>35379</xdr:rowOff>
    </xdr:to>
    <xdr:cxnSp macro="">
      <xdr:nvCxnSpPr>
        <xdr:cNvPr id="408" name="直線コネクタ 407">
          <a:extLst>
            <a:ext uri="{FF2B5EF4-FFF2-40B4-BE49-F238E27FC236}">
              <a16:creationId xmlns:a16="http://schemas.microsoft.com/office/drawing/2014/main" id="{367A2E1D-1F50-4321-8795-4A57B75F77C0}"/>
            </a:ext>
          </a:extLst>
        </xdr:cNvPr>
        <xdr:cNvCxnSpPr/>
      </xdr:nvCxnSpPr>
      <xdr:spPr>
        <a:xfrm flipV="1">
          <a:off x="2019300" y="18031098"/>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64588</xdr:rowOff>
    </xdr:from>
    <xdr:to>
      <xdr:col>6</xdr:col>
      <xdr:colOff>38100</xdr:colOff>
      <xdr:row>103</xdr:row>
      <xdr:rowOff>166188</xdr:rowOff>
    </xdr:to>
    <xdr:sp macro="" textlink="">
      <xdr:nvSpPr>
        <xdr:cNvPr id="409" name="楕円 408">
          <a:extLst>
            <a:ext uri="{FF2B5EF4-FFF2-40B4-BE49-F238E27FC236}">
              <a16:creationId xmlns:a16="http://schemas.microsoft.com/office/drawing/2014/main" id="{008E0426-0D2F-4168-B0BD-CF85ED054C34}"/>
            </a:ext>
          </a:extLst>
        </xdr:cNvPr>
        <xdr:cNvSpPr/>
      </xdr:nvSpPr>
      <xdr:spPr>
        <a:xfrm>
          <a:off x="1079500" y="17723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115388</xdr:rowOff>
    </xdr:from>
    <xdr:to>
      <xdr:col>10</xdr:col>
      <xdr:colOff>114300</xdr:colOff>
      <xdr:row>105</xdr:row>
      <xdr:rowOff>35379</xdr:rowOff>
    </xdr:to>
    <xdr:cxnSp macro="">
      <xdr:nvCxnSpPr>
        <xdr:cNvPr id="410" name="直線コネクタ 409">
          <a:extLst>
            <a:ext uri="{FF2B5EF4-FFF2-40B4-BE49-F238E27FC236}">
              <a16:creationId xmlns:a16="http://schemas.microsoft.com/office/drawing/2014/main" id="{18E1D8FD-5AD4-41DD-B546-6B459F079D6A}"/>
            </a:ext>
          </a:extLst>
        </xdr:cNvPr>
        <xdr:cNvCxnSpPr/>
      </xdr:nvCxnSpPr>
      <xdr:spPr>
        <a:xfrm>
          <a:off x="1130300" y="17774738"/>
          <a:ext cx="889000" cy="262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27595</xdr:rowOff>
    </xdr:from>
    <xdr:ext cx="405111" cy="259045"/>
    <xdr:sp macro="" textlink="">
      <xdr:nvSpPr>
        <xdr:cNvPr id="411" name="n_1aveValue【市民会館】&#10;有形固定資産減価償却率">
          <a:extLst>
            <a:ext uri="{FF2B5EF4-FFF2-40B4-BE49-F238E27FC236}">
              <a16:creationId xmlns:a16="http://schemas.microsoft.com/office/drawing/2014/main" id="{2FEB2341-7B19-424C-ACDD-9616EF1841BD}"/>
            </a:ext>
          </a:extLst>
        </xdr:cNvPr>
        <xdr:cNvSpPr txBox="1"/>
      </xdr:nvSpPr>
      <xdr:spPr>
        <a:xfrm>
          <a:off x="3582044" y="176869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35758</xdr:rowOff>
    </xdr:from>
    <xdr:ext cx="405111" cy="259045"/>
    <xdr:sp macro="" textlink="">
      <xdr:nvSpPr>
        <xdr:cNvPr id="412" name="n_2aveValue【市民会館】&#10;有形固定資産減価償却率">
          <a:extLst>
            <a:ext uri="{FF2B5EF4-FFF2-40B4-BE49-F238E27FC236}">
              <a16:creationId xmlns:a16="http://schemas.microsoft.com/office/drawing/2014/main" id="{F5C15238-B5D6-4030-A0D6-B88CAC77D864}"/>
            </a:ext>
          </a:extLst>
        </xdr:cNvPr>
        <xdr:cNvSpPr txBox="1"/>
      </xdr:nvSpPr>
      <xdr:spPr>
        <a:xfrm>
          <a:off x="2705744" y="17695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53720</xdr:rowOff>
    </xdr:from>
    <xdr:ext cx="405111" cy="259045"/>
    <xdr:sp macro="" textlink="">
      <xdr:nvSpPr>
        <xdr:cNvPr id="413" name="n_3aveValue【市民会館】&#10;有形固定資産減価償却率">
          <a:extLst>
            <a:ext uri="{FF2B5EF4-FFF2-40B4-BE49-F238E27FC236}">
              <a16:creationId xmlns:a16="http://schemas.microsoft.com/office/drawing/2014/main" id="{118A7420-9970-45CA-B1B9-9E69C10FD068}"/>
            </a:ext>
          </a:extLst>
        </xdr:cNvPr>
        <xdr:cNvSpPr txBox="1"/>
      </xdr:nvSpPr>
      <xdr:spPr>
        <a:xfrm>
          <a:off x="1816744" y="17713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75672</xdr:rowOff>
    </xdr:from>
    <xdr:ext cx="405111" cy="259045"/>
    <xdr:sp macro="" textlink="">
      <xdr:nvSpPr>
        <xdr:cNvPr id="414" name="n_4aveValue【市民会館】&#10;有形固定資産減価償却率">
          <a:extLst>
            <a:ext uri="{FF2B5EF4-FFF2-40B4-BE49-F238E27FC236}">
              <a16:creationId xmlns:a16="http://schemas.microsoft.com/office/drawing/2014/main" id="{1DB53689-CFE8-4921-AC67-60A7F6D70A90}"/>
            </a:ext>
          </a:extLst>
        </xdr:cNvPr>
        <xdr:cNvSpPr txBox="1"/>
      </xdr:nvSpPr>
      <xdr:spPr>
        <a:xfrm>
          <a:off x="927744" y="17906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96900</xdr:rowOff>
    </xdr:from>
    <xdr:ext cx="405111" cy="259045"/>
    <xdr:sp macro="" textlink="">
      <xdr:nvSpPr>
        <xdr:cNvPr id="415" name="n_1mainValue【市民会館】&#10;有形固定資産減価償却率">
          <a:extLst>
            <a:ext uri="{FF2B5EF4-FFF2-40B4-BE49-F238E27FC236}">
              <a16:creationId xmlns:a16="http://schemas.microsoft.com/office/drawing/2014/main" id="{98401796-1051-4372-8B0F-3BCB2F107711}"/>
            </a:ext>
          </a:extLst>
        </xdr:cNvPr>
        <xdr:cNvSpPr txBox="1"/>
      </xdr:nvSpPr>
      <xdr:spPr>
        <a:xfrm>
          <a:off x="3582044" y="18099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70775</xdr:rowOff>
    </xdr:from>
    <xdr:ext cx="405111" cy="259045"/>
    <xdr:sp macro="" textlink="">
      <xdr:nvSpPr>
        <xdr:cNvPr id="416" name="n_2mainValue【市民会館】&#10;有形固定資産減価償却率">
          <a:extLst>
            <a:ext uri="{FF2B5EF4-FFF2-40B4-BE49-F238E27FC236}">
              <a16:creationId xmlns:a16="http://schemas.microsoft.com/office/drawing/2014/main" id="{7F5ECEEC-5884-4069-BB3C-513A038772DA}"/>
            </a:ext>
          </a:extLst>
        </xdr:cNvPr>
        <xdr:cNvSpPr txBox="1"/>
      </xdr:nvSpPr>
      <xdr:spPr>
        <a:xfrm>
          <a:off x="2705744" y="180730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77306</xdr:rowOff>
    </xdr:from>
    <xdr:ext cx="405111" cy="259045"/>
    <xdr:sp macro="" textlink="">
      <xdr:nvSpPr>
        <xdr:cNvPr id="417" name="n_3mainValue【市民会館】&#10;有形固定資産減価償却率">
          <a:extLst>
            <a:ext uri="{FF2B5EF4-FFF2-40B4-BE49-F238E27FC236}">
              <a16:creationId xmlns:a16="http://schemas.microsoft.com/office/drawing/2014/main" id="{C4B77954-B043-4EE1-AC00-3749C4C3AF0C}"/>
            </a:ext>
          </a:extLst>
        </xdr:cNvPr>
        <xdr:cNvSpPr txBox="1"/>
      </xdr:nvSpPr>
      <xdr:spPr>
        <a:xfrm>
          <a:off x="1816744" y="180795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11265</xdr:rowOff>
    </xdr:from>
    <xdr:ext cx="405111" cy="259045"/>
    <xdr:sp macro="" textlink="">
      <xdr:nvSpPr>
        <xdr:cNvPr id="418" name="n_4mainValue【市民会館】&#10;有形固定資産減価償却率">
          <a:extLst>
            <a:ext uri="{FF2B5EF4-FFF2-40B4-BE49-F238E27FC236}">
              <a16:creationId xmlns:a16="http://schemas.microsoft.com/office/drawing/2014/main" id="{58B62AB1-1D6B-4ED3-8FF9-DDB2021412F3}"/>
            </a:ext>
          </a:extLst>
        </xdr:cNvPr>
        <xdr:cNvSpPr txBox="1"/>
      </xdr:nvSpPr>
      <xdr:spPr>
        <a:xfrm>
          <a:off x="927744" y="174991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19" name="正方形/長方形 418">
          <a:extLst>
            <a:ext uri="{FF2B5EF4-FFF2-40B4-BE49-F238E27FC236}">
              <a16:creationId xmlns:a16="http://schemas.microsoft.com/office/drawing/2014/main" id="{519A2EE3-9A8B-4F8E-ABC1-0CDF6C6DC06F}"/>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20" name="正方形/長方形 419">
          <a:extLst>
            <a:ext uri="{FF2B5EF4-FFF2-40B4-BE49-F238E27FC236}">
              <a16:creationId xmlns:a16="http://schemas.microsoft.com/office/drawing/2014/main" id="{B2EFEF1A-26FF-4498-931D-7BF7571A1763}"/>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21" name="正方形/長方形 420">
          <a:extLst>
            <a:ext uri="{FF2B5EF4-FFF2-40B4-BE49-F238E27FC236}">
              <a16:creationId xmlns:a16="http://schemas.microsoft.com/office/drawing/2014/main" id="{A930E02F-D9ED-4048-BD01-D10B1D111225}"/>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22" name="正方形/長方形 421">
          <a:extLst>
            <a:ext uri="{FF2B5EF4-FFF2-40B4-BE49-F238E27FC236}">
              <a16:creationId xmlns:a16="http://schemas.microsoft.com/office/drawing/2014/main" id="{C2C16107-F2B9-4047-92F0-860CD2993521}"/>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23" name="正方形/長方形 422">
          <a:extLst>
            <a:ext uri="{FF2B5EF4-FFF2-40B4-BE49-F238E27FC236}">
              <a16:creationId xmlns:a16="http://schemas.microsoft.com/office/drawing/2014/main" id="{4EF25CE0-1592-43FE-99AC-037D1F8F68ED}"/>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24" name="正方形/長方形 423">
          <a:extLst>
            <a:ext uri="{FF2B5EF4-FFF2-40B4-BE49-F238E27FC236}">
              <a16:creationId xmlns:a16="http://schemas.microsoft.com/office/drawing/2014/main" id="{E250DD63-BECA-425A-AD83-1C6B6BE9B099}"/>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25" name="正方形/長方形 424">
          <a:extLst>
            <a:ext uri="{FF2B5EF4-FFF2-40B4-BE49-F238E27FC236}">
              <a16:creationId xmlns:a16="http://schemas.microsoft.com/office/drawing/2014/main" id="{3EEB57DC-0554-4898-8E18-134C9FE07092}"/>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26" name="正方形/長方形 425">
          <a:extLst>
            <a:ext uri="{FF2B5EF4-FFF2-40B4-BE49-F238E27FC236}">
              <a16:creationId xmlns:a16="http://schemas.microsoft.com/office/drawing/2014/main" id="{28093222-0006-41D0-9503-3249025D35E1}"/>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27" name="テキスト ボックス 426">
          <a:extLst>
            <a:ext uri="{FF2B5EF4-FFF2-40B4-BE49-F238E27FC236}">
              <a16:creationId xmlns:a16="http://schemas.microsoft.com/office/drawing/2014/main" id="{575CC3D4-BBFB-4287-BE20-431A54B4F3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28" name="直線コネクタ 427">
          <a:extLst>
            <a:ext uri="{FF2B5EF4-FFF2-40B4-BE49-F238E27FC236}">
              <a16:creationId xmlns:a16="http://schemas.microsoft.com/office/drawing/2014/main" id="{5A6422C4-EB9C-40ED-9A62-67F0CA823A95}"/>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429" name="直線コネクタ 428">
          <a:extLst>
            <a:ext uri="{FF2B5EF4-FFF2-40B4-BE49-F238E27FC236}">
              <a16:creationId xmlns:a16="http://schemas.microsoft.com/office/drawing/2014/main" id="{C48546FA-4825-46F4-BC3E-51EF241423FB}"/>
            </a:ext>
          </a:extLst>
        </xdr:cNvPr>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162577</xdr:rowOff>
    </xdr:from>
    <xdr:ext cx="467179" cy="259045"/>
    <xdr:sp macro="" textlink="">
      <xdr:nvSpPr>
        <xdr:cNvPr id="430" name="テキスト ボックス 429">
          <a:extLst>
            <a:ext uri="{FF2B5EF4-FFF2-40B4-BE49-F238E27FC236}">
              <a16:creationId xmlns:a16="http://schemas.microsoft.com/office/drawing/2014/main" id="{3C014873-F8B7-4031-882F-DB507733276D}"/>
            </a:ext>
          </a:extLst>
        </xdr:cNvPr>
        <xdr:cNvSpPr txBox="1"/>
      </xdr:nvSpPr>
      <xdr:spPr>
        <a:xfrm>
          <a:off x="6136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31" name="直線コネクタ 430">
          <a:extLst>
            <a:ext uri="{FF2B5EF4-FFF2-40B4-BE49-F238E27FC236}">
              <a16:creationId xmlns:a16="http://schemas.microsoft.com/office/drawing/2014/main" id="{E1E6583D-EA09-4532-BB2C-E7778DFCB4E1}"/>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32" name="テキスト ボックス 431">
          <a:extLst>
            <a:ext uri="{FF2B5EF4-FFF2-40B4-BE49-F238E27FC236}">
              <a16:creationId xmlns:a16="http://schemas.microsoft.com/office/drawing/2014/main" id="{34137600-75B1-4DD7-99E1-77048BD5559C}"/>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433" name="直線コネクタ 432">
          <a:extLst>
            <a:ext uri="{FF2B5EF4-FFF2-40B4-BE49-F238E27FC236}">
              <a16:creationId xmlns:a16="http://schemas.microsoft.com/office/drawing/2014/main" id="{14B15E22-AD39-4D85-84E5-95ED98E8447F}"/>
            </a:ext>
          </a:extLst>
        </xdr:cNvPr>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48277</xdr:rowOff>
    </xdr:from>
    <xdr:ext cx="467179" cy="259045"/>
    <xdr:sp macro="" textlink="">
      <xdr:nvSpPr>
        <xdr:cNvPr id="434" name="テキスト ボックス 433">
          <a:extLst>
            <a:ext uri="{FF2B5EF4-FFF2-40B4-BE49-F238E27FC236}">
              <a16:creationId xmlns:a16="http://schemas.microsoft.com/office/drawing/2014/main" id="{DAE4AE9B-EA02-4D30-B882-C82C06AF844F}"/>
            </a:ext>
          </a:extLst>
        </xdr:cNvPr>
        <xdr:cNvSpPr txBox="1"/>
      </xdr:nvSpPr>
      <xdr:spPr>
        <a:xfrm>
          <a:off x="6136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35" name="直線コネクタ 434">
          <a:extLst>
            <a:ext uri="{FF2B5EF4-FFF2-40B4-BE49-F238E27FC236}">
              <a16:creationId xmlns:a16="http://schemas.microsoft.com/office/drawing/2014/main" id="{5E3DAE1D-6443-4AC4-8F74-BA6CCC963551}"/>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36" name="テキスト ボックス 435">
          <a:extLst>
            <a:ext uri="{FF2B5EF4-FFF2-40B4-BE49-F238E27FC236}">
              <a16:creationId xmlns:a16="http://schemas.microsoft.com/office/drawing/2014/main" id="{714B08A7-E2AF-4842-86E1-9C7BE3FD22B1}"/>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37" name="【市民会館】&#10;一人当たり面積グラフ枠">
          <a:extLst>
            <a:ext uri="{FF2B5EF4-FFF2-40B4-BE49-F238E27FC236}">
              <a16:creationId xmlns:a16="http://schemas.microsoft.com/office/drawing/2014/main" id="{50A1E451-A643-4EB1-AA8B-A64A9943FD65}"/>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86488</xdr:rowOff>
    </xdr:from>
    <xdr:to>
      <xdr:col>54</xdr:col>
      <xdr:colOff>189865</xdr:colOff>
      <xdr:row>107</xdr:row>
      <xdr:rowOff>48197</xdr:rowOff>
    </xdr:to>
    <xdr:cxnSp macro="">
      <xdr:nvCxnSpPr>
        <xdr:cNvPr id="438" name="直線コネクタ 437">
          <a:extLst>
            <a:ext uri="{FF2B5EF4-FFF2-40B4-BE49-F238E27FC236}">
              <a16:creationId xmlns:a16="http://schemas.microsoft.com/office/drawing/2014/main" id="{DC070911-D638-4F49-9403-15081F88801A}"/>
            </a:ext>
          </a:extLst>
        </xdr:cNvPr>
        <xdr:cNvCxnSpPr/>
      </xdr:nvCxnSpPr>
      <xdr:spPr>
        <a:xfrm flipV="1">
          <a:off x="10476865" y="17231488"/>
          <a:ext cx="0" cy="1161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52024</xdr:rowOff>
    </xdr:from>
    <xdr:ext cx="469744" cy="259045"/>
    <xdr:sp macro="" textlink="">
      <xdr:nvSpPr>
        <xdr:cNvPr id="439" name="【市民会館】&#10;一人当たり面積最小値テキスト">
          <a:extLst>
            <a:ext uri="{FF2B5EF4-FFF2-40B4-BE49-F238E27FC236}">
              <a16:creationId xmlns:a16="http://schemas.microsoft.com/office/drawing/2014/main" id="{E9622524-4067-4124-83B0-BB2529D32436}"/>
            </a:ext>
          </a:extLst>
        </xdr:cNvPr>
        <xdr:cNvSpPr txBox="1"/>
      </xdr:nvSpPr>
      <xdr:spPr>
        <a:xfrm>
          <a:off x="10515600" y="18397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48197</xdr:rowOff>
    </xdr:from>
    <xdr:to>
      <xdr:col>55</xdr:col>
      <xdr:colOff>88900</xdr:colOff>
      <xdr:row>107</xdr:row>
      <xdr:rowOff>48197</xdr:rowOff>
    </xdr:to>
    <xdr:cxnSp macro="">
      <xdr:nvCxnSpPr>
        <xdr:cNvPr id="440" name="直線コネクタ 439">
          <a:extLst>
            <a:ext uri="{FF2B5EF4-FFF2-40B4-BE49-F238E27FC236}">
              <a16:creationId xmlns:a16="http://schemas.microsoft.com/office/drawing/2014/main" id="{7D37B6B7-E50A-4534-8140-A155B9CE7AA8}"/>
            </a:ext>
          </a:extLst>
        </xdr:cNvPr>
        <xdr:cNvCxnSpPr/>
      </xdr:nvCxnSpPr>
      <xdr:spPr>
        <a:xfrm>
          <a:off x="10388600" y="18393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33165</xdr:rowOff>
    </xdr:from>
    <xdr:ext cx="469744" cy="259045"/>
    <xdr:sp macro="" textlink="">
      <xdr:nvSpPr>
        <xdr:cNvPr id="441" name="【市民会館】&#10;一人当たり面積最大値テキスト">
          <a:extLst>
            <a:ext uri="{FF2B5EF4-FFF2-40B4-BE49-F238E27FC236}">
              <a16:creationId xmlns:a16="http://schemas.microsoft.com/office/drawing/2014/main" id="{D6CAE2C5-CAE1-4770-A4DB-6439BC311A73}"/>
            </a:ext>
          </a:extLst>
        </xdr:cNvPr>
        <xdr:cNvSpPr txBox="1"/>
      </xdr:nvSpPr>
      <xdr:spPr>
        <a:xfrm>
          <a:off x="10515600" y="17006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86488</xdr:rowOff>
    </xdr:from>
    <xdr:to>
      <xdr:col>55</xdr:col>
      <xdr:colOff>88900</xdr:colOff>
      <xdr:row>100</xdr:row>
      <xdr:rowOff>86488</xdr:rowOff>
    </xdr:to>
    <xdr:cxnSp macro="">
      <xdr:nvCxnSpPr>
        <xdr:cNvPr id="442" name="直線コネクタ 441">
          <a:extLst>
            <a:ext uri="{FF2B5EF4-FFF2-40B4-BE49-F238E27FC236}">
              <a16:creationId xmlns:a16="http://schemas.microsoft.com/office/drawing/2014/main" id="{F75DC7B8-3986-4FD0-98DC-BE78961D972B}"/>
            </a:ext>
          </a:extLst>
        </xdr:cNvPr>
        <xdr:cNvCxnSpPr/>
      </xdr:nvCxnSpPr>
      <xdr:spPr>
        <a:xfrm>
          <a:off x="10388600" y="17231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141558</xdr:rowOff>
    </xdr:from>
    <xdr:ext cx="469744" cy="259045"/>
    <xdr:sp macro="" textlink="">
      <xdr:nvSpPr>
        <xdr:cNvPr id="443" name="【市民会館】&#10;一人当たり面積平均値テキスト">
          <a:extLst>
            <a:ext uri="{FF2B5EF4-FFF2-40B4-BE49-F238E27FC236}">
              <a16:creationId xmlns:a16="http://schemas.microsoft.com/office/drawing/2014/main" id="{42EE28DF-351C-49D4-B556-964124552C7E}"/>
            </a:ext>
          </a:extLst>
        </xdr:cNvPr>
        <xdr:cNvSpPr txBox="1"/>
      </xdr:nvSpPr>
      <xdr:spPr>
        <a:xfrm>
          <a:off x="10515600" y="179723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163131</xdr:rowOff>
    </xdr:from>
    <xdr:to>
      <xdr:col>55</xdr:col>
      <xdr:colOff>50800</xdr:colOff>
      <xdr:row>105</xdr:row>
      <xdr:rowOff>93281</xdr:rowOff>
    </xdr:to>
    <xdr:sp macro="" textlink="">
      <xdr:nvSpPr>
        <xdr:cNvPr id="444" name="フローチャート: 判断 443">
          <a:extLst>
            <a:ext uri="{FF2B5EF4-FFF2-40B4-BE49-F238E27FC236}">
              <a16:creationId xmlns:a16="http://schemas.microsoft.com/office/drawing/2014/main" id="{584F5796-C1B1-4F68-A950-EA30DC0D2DB4}"/>
            </a:ext>
          </a:extLst>
        </xdr:cNvPr>
        <xdr:cNvSpPr/>
      </xdr:nvSpPr>
      <xdr:spPr>
        <a:xfrm>
          <a:off x="10426700" y="17993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8255</xdr:rowOff>
    </xdr:from>
    <xdr:to>
      <xdr:col>50</xdr:col>
      <xdr:colOff>165100</xdr:colOff>
      <xdr:row>105</xdr:row>
      <xdr:rowOff>109855</xdr:rowOff>
    </xdr:to>
    <xdr:sp macro="" textlink="">
      <xdr:nvSpPr>
        <xdr:cNvPr id="445" name="フローチャート: 判断 444">
          <a:extLst>
            <a:ext uri="{FF2B5EF4-FFF2-40B4-BE49-F238E27FC236}">
              <a16:creationId xmlns:a16="http://schemas.microsoft.com/office/drawing/2014/main" id="{FF0E08CA-027F-405E-B057-507ACA95298E}"/>
            </a:ext>
          </a:extLst>
        </xdr:cNvPr>
        <xdr:cNvSpPr/>
      </xdr:nvSpPr>
      <xdr:spPr>
        <a:xfrm>
          <a:off x="9588500" y="1801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155702</xdr:rowOff>
    </xdr:from>
    <xdr:to>
      <xdr:col>46</xdr:col>
      <xdr:colOff>38100</xdr:colOff>
      <xdr:row>105</xdr:row>
      <xdr:rowOff>85852</xdr:rowOff>
    </xdr:to>
    <xdr:sp macro="" textlink="">
      <xdr:nvSpPr>
        <xdr:cNvPr id="446" name="フローチャート: 判断 445">
          <a:extLst>
            <a:ext uri="{FF2B5EF4-FFF2-40B4-BE49-F238E27FC236}">
              <a16:creationId xmlns:a16="http://schemas.microsoft.com/office/drawing/2014/main" id="{B34DD14E-BBE3-442E-8105-6CEDB7FAEB6B}"/>
            </a:ext>
          </a:extLst>
        </xdr:cNvPr>
        <xdr:cNvSpPr/>
      </xdr:nvSpPr>
      <xdr:spPr>
        <a:xfrm>
          <a:off x="8699500" y="17986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60833</xdr:rowOff>
    </xdr:from>
    <xdr:to>
      <xdr:col>41</xdr:col>
      <xdr:colOff>101600</xdr:colOff>
      <xdr:row>105</xdr:row>
      <xdr:rowOff>162433</xdr:rowOff>
    </xdr:to>
    <xdr:sp macro="" textlink="">
      <xdr:nvSpPr>
        <xdr:cNvPr id="447" name="フローチャート: 判断 446">
          <a:extLst>
            <a:ext uri="{FF2B5EF4-FFF2-40B4-BE49-F238E27FC236}">
              <a16:creationId xmlns:a16="http://schemas.microsoft.com/office/drawing/2014/main" id="{3D3E11E8-94AC-451B-BBA2-9E671A0797C0}"/>
            </a:ext>
          </a:extLst>
        </xdr:cNvPr>
        <xdr:cNvSpPr/>
      </xdr:nvSpPr>
      <xdr:spPr>
        <a:xfrm>
          <a:off x="7810500" y="18063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104</xdr:row>
      <xdr:rowOff>13970</xdr:rowOff>
    </xdr:from>
    <xdr:to>
      <xdr:col>36</xdr:col>
      <xdr:colOff>165100</xdr:colOff>
      <xdr:row>104</xdr:row>
      <xdr:rowOff>115570</xdr:rowOff>
    </xdr:to>
    <xdr:sp macro="" textlink="">
      <xdr:nvSpPr>
        <xdr:cNvPr id="448" name="フローチャート: 判断 447">
          <a:extLst>
            <a:ext uri="{FF2B5EF4-FFF2-40B4-BE49-F238E27FC236}">
              <a16:creationId xmlns:a16="http://schemas.microsoft.com/office/drawing/2014/main" id="{16C937D1-1684-492C-817F-3CEBE3451D1D}"/>
            </a:ext>
          </a:extLst>
        </xdr:cNvPr>
        <xdr:cNvSpPr/>
      </xdr:nvSpPr>
      <xdr:spPr>
        <a:xfrm>
          <a:off x="6921500" y="1784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49" name="テキスト ボックス 448">
          <a:extLst>
            <a:ext uri="{FF2B5EF4-FFF2-40B4-BE49-F238E27FC236}">
              <a16:creationId xmlns:a16="http://schemas.microsoft.com/office/drawing/2014/main" id="{E27F7180-EBAF-4F5A-85B2-53EA66CD023D}"/>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50" name="テキスト ボックス 449">
          <a:extLst>
            <a:ext uri="{FF2B5EF4-FFF2-40B4-BE49-F238E27FC236}">
              <a16:creationId xmlns:a16="http://schemas.microsoft.com/office/drawing/2014/main" id="{A8FC6591-6F4E-4DD3-943D-E12A355F5808}"/>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51" name="テキスト ボックス 450">
          <a:extLst>
            <a:ext uri="{FF2B5EF4-FFF2-40B4-BE49-F238E27FC236}">
              <a16:creationId xmlns:a16="http://schemas.microsoft.com/office/drawing/2014/main" id="{66AD2834-BC0B-4EEA-BA10-8A3F2C1BD774}"/>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52" name="テキスト ボックス 451">
          <a:extLst>
            <a:ext uri="{FF2B5EF4-FFF2-40B4-BE49-F238E27FC236}">
              <a16:creationId xmlns:a16="http://schemas.microsoft.com/office/drawing/2014/main" id="{21BF0F00-76B4-4258-A036-1CBC7DFDDB61}"/>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53" name="テキスト ボックス 452">
          <a:extLst>
            <a:ext uri="{FF2B5EF4-FFF2-40B4-BE49-F238E27FC236}">
              <a16:creationId xmlns:a16="http://schemas.microsoft.com/office/drawing/2014/main" id="{A2313A1B-77EB-47CA-B259-160E45113A72}"/>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102</xdr:row>
      <xdr:rowOff>825</xdr:rowOff>
    </xdr:from>
    <xdr:to>
      <xdr:col>55</xdr:col>
      <xdr:colOff>50800</xdr:colOff>
      <xdr:row>102</xdr:row>
      <xdr:rowOff>102425</xdr:rowOff>
    </xdr:to>
    <xdr:sp macro="" textlink="">
      <xdr:nvSpPr>
        <xdr:cNvPr id="454" name="楕円 453">
          <a:extLst>
            <a:ext uri="{FF2B5EF4-FFF2-40B4-BE49-F238E27FC236}">
              <a16:creationId xmlns:a16="http://schemas.microsoft.com/office/drawing/2014/main" id="{642BA615-4603-4961-B8A3-BB02497E4EB6}"/>
            </a:ext>
          </a:extLst>
        </xdr:cNvPr>
        <xdr:cNvSpPr/>
      </xdr:nvSpPr>
      <xdr:spPr>
        <a:xfrm>
          <a:off x="10426700" y="17488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101</xdr:row>
      <xdr:rowOff>23702</xdr:rowOff>
    </xdr:from>
    <xdr:ext cx="469744" cy="259045"/>
    <xdr:sp macro="" textlink="">
      <xdr:nvSpPr>
        <xdr:cNvPr id="455" name="【市民会館】&#10;一人当たり面積該当値テキスト">
          <a:extLst>
            <a:ext uri="{FF2B5EF4-FFF2-40B4-BE49-F238E27FC236}">
              <a16:creationId xmlns:a16="http://schemas.microsoft.com/office/drawing/2014/main" id="{81955A1C-626B-43B3-B107-1E2A6BFAF437}"/>
            </a:ext>
          </a:extLst>
        </xdr:cNvPr>
        <xdr:cNvSpPr txBox="1"/>
      </xdr:nvSpPr>
      <xdr:spPr>
        <a:xfrm>
          <a:off x="10515600" y="17340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102</xdr:row>
      <xdr:rowOff>17399</xdr:rowOff>
    </xdr:from>
    <xdr:to>
      <xdr:col>50</xdr:col>
      <xdr:colOff>165100</xdr:colOff>
      <xdr:row>102</xdr:row>
      <xdr:rowOff>118999</xdr:rowOff>
    </xdr:to>
    <xdr:sp macro="" textlink="">
      <xdr:nvSpPr>
        <xdr:cNvPr id="456" name="楕円 455">
          <a:extLst>
            <a:ext uri="{FF2B5EF4-FFF2-40B4-BE49-F238E27FC236}">
              <a16:creationId xmlns:a16="http://schemas.microsoft.com/office/drawing/2014/main" id="{44B27DD0-C574-40D9-A15A-70A98A0FFED7}"/>
            </a:ext>
          </a:extLst>
        </xdr:cNvPr>
        <xdr:cNvSpPr/>
      </xdr:nvSpPr>
      <xdr:spPr>
        <a:xfrm>
          <a:off x="9588500" y="17505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102</xdr:row>
      <xdr:rowOff>51625</xdr:rowOff>
    </xdr:from>
    <xdr:to>
      <xdr:col>55</xdr:col>
      <xdr:colOff>0</xdr:colOff>
      <xdr:row>102</xdr:row>
      <xdr:rowOff>68199</xdr:rowOff>
    </xdr:to>
    <xdr:cxnSp macro="">
      <xdr:nvCxnSpPr>
        <xdr:cNvPr id="457" name="直線コネクタ 456">
          <a:extLst>
            <a:ext uri="{FF2B5EF4-FFF2-40B4-BE49-F238E27FC236}">
              <a16:creationId xmlns:a16="http://schemas.microsoft.com/office/drawing/2014/main" id="{A3AAA7BD-60A6-4967-81B8-B1093DECB332}"/>
            </a:ext>
          </a:extLst>
        </xdr:cNvPr>
        <xdr:cNvCxnSpPr/>
      </xdr:nvCxnSpPr>
      <xdr:spPr>
        <a:xfrm flipV="1">
          <a:off x="9639300" y="17539525"/>
          <a:ext cx="838200" cy="16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102</xdr:row>
      <xdr:rowOff>33973</xdr:rowOff>
    </xdr:from>
    <xdr:to>
      <xdr:col>46</xdr:col>
      <xdr:colOff>38100</xdr:colOff>
      <xdr:row>102</xdr:row>
      <xdr:rowOff>135573</xdr:rowOff>
    </xdr:to>
    <xdr:sp macro="" textlink="">
      <xdr:nvSpPr>
        <xdr:cNvPr id="458" name="楕円 457">
          <a:extLst>
            <a:ext uri="{FF2B5EF4-FFF2-40B4-BE49-F238E27FC236}">
              <a16:creationId xmlns:a16="http://schemas.microsoft.com/office/drawing/2014/main" id="{F1FF8B93-EF3C-41DF-9D97-50448E94BE2A}"/>
            </a:ext>
          </a:extLst>
        </xdr:cNvPr>
        <xdr:cNvSpPr/>
      </xdr:nvSpPr>
      <xdr:spPr>
        <a:xfrm>
          <a:off x="8699500" y="17521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102</xdr:row>
      <xdr:rowOff>68199</xdr:rowOff>
    </xdr:from>
    <xdr:to>
      <xdr:col>50</xdr:col>
      <xdr:colOff>114300</xdr:colOff>
      <xdr:row>102</xdr:row>
      <xdr:rowOff>84773</xdr:rowOff>
    </xdr:to>
    <xdr:cxnSp macro="">
      <xdr:nvCxnSpPr>
        <xdr:cNvPr id="459" name="直線コネクタ 458">
          <a:extLst>
            <a:ext uri="{FF2B5EF4-FFF2-40B4-BE49-F238E27FC236}">
              <a16:creationId xmlns:a16="http://schemas.microsoft.com/office/drawing/2014/main" id="{9E16C779-D277-4FCD-BB99-CD70AB1AB43D}"/>
            </a:ext>
          </a:extLst>
        </xdr:cNvPr>
        <xdr:cNvCxnSpPr/>
      </xdr:nvCxnSpPr>
      <xdr:spPr>
        <a:xfrm flipV="1">
          <a:off x="8750300" y="17556099"/>
          <a:ext cx="889000" cy="16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102</xdr:row>
      <xdr:rowOff>47117</xdr:rowOff>
    </xdr:from>
    <xdr:to>
      <xdr:col>41</xdr:col>
      <xdr:colOff>101600</xdr:colOff>
      <xdr:row>102</xdr:row>
      <xdr:rowOff>148717</xdr:rowOff>
    </xdr:to>
    <xdr:sp macro="" textlink="">
      <xdr:nvSpPr>
        <xdr:cNvPr id="460" name="楕円 459">
          <a:extLst>
            <a:ext uri="{FF2B5EF4-FFF2-40B4-BE49-F238E27FC236}">
              <a16:creationId xmlns:a16="http://schemas.microsoft.com/office/drawing/2014/main" id="{39841005-26E2-451C-AE2A-E61CC95A0862}"/>
            </a:ext>
          </a:extLst>
        </xdr:cNvPr>
        <xdr:cNvSpPr/>
      </xdr:nvSpPr>
      <xdr:spPr>
        <a:xfrm>
          <a:off x="7810500" y="17535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102</xdr:row>
      <xdr:rowOff>84773</xdr:rowOff>
    </xdr:from>
    <xdr:to>
      <xdr:col>45</xdr:col>
      <xdr:colOff>177800</xdr:colOff>
      <xdr:row>102</xdr:row>
      <xdr:rowOff>97917</xdr:rowOff>
    </xdr:to>
    <xdr:cxnSp macro="">
      <xdr:nvCxnSpPr>
        <xdr:cNvPr id="461" name="直線コネクタ 460">
          <a:extLst>
            <a:ext uri="{FF2B5EF4-FFF2-40B4-BE49-F238E27FC236}">
              <a16:creationId xmlns:a16="http://schemas.microsoft.com/office/drawing/2014/main" id="{88B6167A-F78E-41BE-9FF7-CB4D0320F7D8}"/>
            </a:ext>
          </a:extLst>
        </xdr:cNvPr>
        <xdr:cNvCxnSpPr/>
      </xdr:nvCxnSpPr>
      <xdr:spPr>
        <a:xfrm flipV="1">
          <a:off x="7861300" y="17572673"/>
          <a:ext cx="889000" cy="13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101</xdr:row>
      <xdr:rowOff>157987</xdr:rowOff>
    </xdr:from>
    <xdr:to>
      <xdr:col>36</xdr:col>
      <xdr:colOff>165100</xdr:colOff>
      <xdr:row>102</xdr:row>
      <xdr:rowOff>88137</xdr:rowOff>
    </xdr:to>
    <xdr:sp macro="" textlink="">
      <xdr:nvSpPr>
        <xdr:cNvPr id="462" name="楕円 461">
          <a:extLst>
            <a:ext uri="{FF2B5EF4-FFF2-40B4-BE49-F238E27FC236}">
              <a16:creationId xmlns:a16="http://schemas.microsoft.com/office/drawing/2014/main" id="{4881C062-BA9F-480D-AAF6-1D4C913B66BA}"/>
            </a:ext>
          </a:extLst>
        </xdr:cNvPr>
        <xdr:cNvSpPr/>
      </xdr:nvSpPr>
      <xdr:spPr>
        <a:xfrm>
          <a:off x="6921500" y="1747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102</xdr:row>
      <xdr:rowOff>37337</xdr:rowOff>
    </xdr:from>
    <xdr:to>
      <xdr:col>41</xdr:col>
      <xdr:colOff>50800</xdr:colOff>
      <xdr:row>102</xdr:row>
      <xdr:rowOff>97917</xdr:rowOff>
    </xdr:to>
    <xdr:cxnSp macro="">
      <xdr:nvCxnSpPr>
        <xdr:cNvPr id="463" name="直線コネクタ 462">
          <a:extLst>
            <a:ext uri="{FF2B5EF4-FFF2-40B4-BE49-F238E27FC236}">
              <a16:creationId xmlns:a16="http://schemas.microsoft.com/office/drawing/2014/main" id="{0B9C629A-400D-40C7-9671-48C01CF2EECD}"/>
            </a:ext>
          </a:extLst>
        </xdr:cNvPr>
        <xdr:cNvCxnSpPr/>
      </xdr:nvCxnSpPr>
      <xdr:spPr>
        <a:xfrm>
          <a:off x="6972300" y="17525237"/>
          <a:ext cx="889000" cy="60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100982</xdr:rowOff>
    </xdr:from>
    <xdr:ext cx="469744" cy="259045"/>
    <xdr:sp macro="" textlink="">
      <xdr:nvSpPr>
        <xdr:cNvPr id="464" name="n_1aveValue【市民会館】&#10;一人当たり面積">
          <a:extLst>
            <a:ext uri="{FF2B5EF4-FFF2-40B4-BE49-F238E27FC236}">
              <a16:creationId xmlns:a16="http://schemas.microsoft.com/office/drawing/2014/main" id="{21FFF918-0AF9-4652-B82E-F7EBC496A430}"/>
            </a:ext>
          </a:extLst>
        </xdr:cNvPr>
        <xdr:cNvSpPr txBox="1"/>
      </xdr:nvSpPr>
      <xdr:spPr>
        <a:xfrm>
          <a:off x="9391727" y="18103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76979</xdr:rowOff>
    </xdr:from>
    <xdr:ext cx="469744" cy="259045"/>
    <xdr:sp macro="" textlink="">
      <xdr:nvSpPr>
        <xdr:cNvPr id="465" name="n_2aveValue【市民会館】&#10;一人当たり面積">
          <a:extLst>
            <a:ext uri="{FF2B5EF4-FFF2-40B4-BE49-F238E27FC236}">
              <a16:creationId xmlns:a16="http://schemas.microsoft.com/office/drawing/2014/main" id="{B7004FD5-AC14-4C82-8103-DB8193FC7705}"/>
            </a:ext>
          </a:extLst>
        </xdr:cNvPr>
        <xdr:cNvSpPr txBox="1"/>
      </xdr:nvSpPr>
      <xdr:spPr>
        <a:xfrm>
          <a:off x="8515427" y="18079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153560</xdr:rowOff>
    </xdr:from>
    <xdr:ext cx="469744" cy="259045"/>
    <xdr:sp macro="" textlink="">
      <xdr:nvSpPr>
        <xdr:cNvPr id="466" name="n_3aveValue【市民会館】&#10;一人当たり面積">
          <a:extLst>
            <a:ext uri="{FF2B5EF4-FFF2-40B4-BE49-F238E27FC236}">
              <a16:creationId xmlns:a16="http://schemas.microsoft.com/office/drawing/2014/main" id="{052E9A6B-F25A-41D1-AD7F-81C0C61CAEED}"/>
            </a:ext>
          </a:extLst>
        </xdr:cNvPr>
        <xdr:cNvSpPr txBox="1"/>
      </xdr:nvSpPr>
      <xdr:spPr>
        <a:xfrm>
          <a:off x="7626427" y="18155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106697</xdr:rowOff>
    </xdr:from>
    <xdr:ext cx="469744" cy="259045"/>
    <xdr:sp macro="" textlink="">
      <xdr:nvSpPr>
        <xdr:cNvPr id="467" name="n_4aveValue【市民会館】&#10;一人当たり面積">
          <a:extLst>
            <a:ext uri="{FF2B5EF4-FFF2-40B4-BE49-F238E27FC236}">
              <a16:creationId xmlns:a16="http://schemas.microsoft.com/office/drawing/2014/main" id="{25E0C8BB-D5DC-467D-8501-AB8AD02934F1}"/>
            </a:ext>
          </a:extLst>
        </xdr:cNvPr>
        <xdr:cNvSpPr txBox="1"/>
      </xdr:nvSpPr>
      <xdr:spPr>
        <a:xfrm>
          <a:off x="6737427" y="17937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100</xdr:row>
      <xdr:rowOff>135526</xdr:rowOff>
    </xdr:from>
    <xdr:ext cx="469744" cy="259045"/>
    <xdr:sp macro="" textlink="">
      <xdr:nvSpPr>
        <xdr:cNvPr id="468" name="n_1mainValue【市民会館】&#10;一人当たり面積">
          <a:extLst>
            <a:ext uri="{FF2B5EF4-FFF2-40B4-BE49-F238E27FC236}">
              <a16:creationId xmlns:a16="http://schemas.microsoft.com/office/drawing/2014/main" id="{F8E66479-D14F-4EAB-8A49-735AC027C56A}"/>
            </a:ext>
          </a:extLst>
        </xdr:cNvPr>
        <xdr:cNvSpPr txBox="1"/>
      </xdr:nvSpPr>
      <xdr:spPr>
        <a:xfrm>
          <a:off x="9391727" y="17280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100</xdr:row>
      <xdr:rowOff>152100</xdr:rowOff>
    </xdr:from>
    <xdr:ext cx="469744" cy="259045"/>
    <xdr:sp macro="" textlink="">
      <xdr:nvSpPr>
        <xdr:cNvPr id="469" name="n_2mainValue【市民会館】&#10;一人当たり面積">
          <a:extLst>
            <a:ext uri="{FF2B5EF4-FFF2-40B4-BE49-F238E27FC236}">
              <a16:creationId xmlns:a16="http://schemas.microsoft.com/office/drawing/2014/main" id="{B8BE84ED-8CBC-4D8D-9FE8-83557BA0428D}"/>
            </a:ext>
          </a:extLst>
        </xdr:cNvPr>
        <xdr:cNvSpPr txBox="1"/>
      </xdr:nvSpPr>
      <xdr:spPr>
        <a:xfrm>
          <a:off x="8515427" y="17297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100</xdr:row>
      <xdr:rowOff>165244</xdr:rowOff>
    </xdr:from>
    <xdr:ext cx="469744" cy="259045"/>
    <xdr:sp macro="" textlink="">
      <xdr:nvSpPr>
        <xdr:cNvPr id="470" name="n_3mainValue【市民会館】&#10;一人当たり面積">
          <a:extLst>
            <a:ext uri="{FF2B5EF4-FFF2-40B4-BE49-F238E27FC236}">
              <a16:creationId xmlns:a16="http://schemas.microsoft.com/office/drawing/2014/main" id="{8E4C80CC-EB23-41E2-B092-0002BA2CF76D}"/>
            </a:ext>
          </a:extLst>
        </xdr:cNvPr>
        <xdr:cNvSpPr txBox="1"/>
      </xdr:nvSpPr>
      <xdr:spPr>
        <a:xfrm>
          <a:off x="7626427" y="17310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100</xdr:row>
      <xdr:rowOff>104664</xdr:rowOff>
    </xdr:from>
    <xdr:ext cx="469744" cy="259045"/>
    <xdr:sp macro="" textlink="">
      <xdr:nvSpPr>
        <xdr:cNvPr id="471" name="n_4mainValue【市民会館】&#10;一人当たり面積">
          <a:extLst>
            <a:ext uri="{FF2B5EF4-FFF2-40B4-BE49-F238E27FC236}">
              <a16:creationId xmlns:a16="http://schemas.microsoft.com/office/drawing/2014/main" id="{E6B8400D-581F-4AA8-890E-210BE4E21854}"/>
            </a:ext>
          </a:extLst>
        </xdr:cNvPr>
        <xdr:cNvSpPr txBox="1"/>
      </xdr:nvSpPr>
      <xdr:spPr>
        <a:xfrm>
          <a:off x="6737427" y="17249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72" name="正方形/長方形 471">
          <a:extLst>
            <a:ext uri="{FF2B5EF4-FFF2-40B4-BE49-F238E27FC236}">
              <a16:creationId xmlns:a16="http://schemas.microsoft.com/office/drawing/2014/main" id="{FD0F425E-7BBA-45E0-9FC6-F14B2ACB82B3}"/>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73" name="正方形/長方形 472">
          <a:extLst>
            <a:ext uri="{FF2B5EF4-FFF2-40B4-BE49-F238E27FC236}">
              <a16:creationId xmlns:a16="http://schemas.microsoft.com/office/drawing/2014/main" id="{BDAA9229-19AA-4485-95A0-D1D94EF98B6A}"/>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74" name="正方形/長方形 473">
          <a:extLst>
            <a:ext uri="{FF2B5EF4-FFF2-40B4-BE49-F238E27FC236}">
              <a16:creationId xmlns:a16="http://schemas.microsoft.com/office/drawing/2014/main" id="{03A8A1A7-16E7-4887-BFED-ABF29481C134}"/>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75" name="正方形/長方形 474">
          <a:extLst>
            <a:ext uri="{FF2B5EF4-FFF2-40B4-BE49-F238E27FC236}">
              <a16:creationId xmlns:a16="http://schemas.microsoft.com/office/drawing/2014/main" id="{221BE352-3AA8-4E61-82F9-DCA06D55991B}"/>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76" name="正方形/長方形 475">
          <a:extLst>
            <a:ext uri="{FF2B5EF4-FFF2-40B4-BE49-F238E27FC236}">
              <a16:creationId xmlns:a16="http://schemas.microsoft.com/office/drawing/2014/main" id="{6EEC7696-618F-46AE-AC3B-8E3EBA573C0E}"/>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77" name="正方形/長方形 476">
          <a:extLst>
            <a:ext uri="{FF2B5EF4-FFF2-40B4-BE49-F238E27FC236}">
              <a16:creationId xmlns:a16="http://schemas.microsoft.com/office/drawing/2014/main" id="{BD0E93E9-D2A6-4D73-AFFE-0424DDEEBF8D}"/>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78" name="正方形/長方形 477">
          <a:extLst>
            <a:ext uri="{FF2B5EF4-FFF2-40B4-BE49-F238E27FC236}">
              <a16:creationId xmlns:a16="http://schemas.microsoft.com/office/drawing/2014/main" id="{ABCB3F9A-6701-4B7B-8F04-5837A7346A81}"/>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79" name="正方形/長方形 478">
          <a:extLst>
            <a:ext uri="{FF2B5EF4-FFF2-40B4-BE49-F238E27FC236}">
              <a16:creationId xmlns:a16="http://schemas.microsoft.com/office/drawing/2014/main" id="{2CEBF1E3-2E5D-41C5-9E9E-CC293158056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80" name="テキスト ボックス 479">
          <a:extLst>
            <a:ext uri="{FF2B5EF4-FFF2-40B4-BE49-F238E27FC236}">
              <a16:creationId xmlns:a16="http://schemas.microsoft.com/office/drawing/2014/main" id="{264D6118-2D98-4B43-AAE5-4A476EF2957F}"/>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81" name="直線コネクタ 480">
          <a:extLst>
            <a:ext uri="{FF2B5EF4-FFF2-40B4-BE49-F238E27FC236}">
              <a16:creationId xmlns:a16="http://schemas.microsoft.com/office/drawing/2014/main" id="{37C6B633-E773-493E-B859-48277DF13A4A}"/>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82" name="テキスト ボックス 481">
          <a:extLst>
            <a:ext uri="{FF2B5EF4-FFF2-40B4-BE49-F238E27FC236}">
              <a16:creationId xmlns:a16="http://schemas.microsoft.com/office/drawing/2014/main" id="{FD04CB5E-091B-44F0-B749-9489F36825DD}"/>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83" name="直線コネクタ 482">
          <a:extLst>
            <a:ext uri="{FF2B5EF4-FFF2-40B4-BE49-F238E27FC236}">
              <a16:creationId xmlns:a16="http://schemas.microsoft.com/office/drawing/2014/main" id="{E2876F0F-E65C-482F-A5DA-859C112122CE}"/>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84" name="テキスト ボックス 483">
          <a:extLst>
            <a:ext uri="{FF2B5EF4-FFF2-40B4-BE49-F238E27FC236}">
              <a16:creationId xmlns:a16="http://schemas.microsoft.com/office/drawing/2014/main" id="{77F52C3B-3CC9-48FA-8908-D3FB7873C129}"/>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85" name="直線コネクタ 484">
          <a:extLst>
            <a:ext uri="{FF2B5EF4-FFF2-40B4-BE49-F238E27FC236}">
              <a16:creationId xmlns:a16="http://schemas.microsoft.com/office/drawing/2014/main" id="{1A7E469D-18A9-4032-8CB2-CD40DBB205E1}"/>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86" name="テキスト ボックス 485">
          <a:extLst>
            <a:ext uri="{FF2B5EF4-FFF2-40B4-BE49-F238E27FC236}">
              <a16:creationId xmlns:a16="http://schemas.microsoft.com/office/drawing/2014/main" id="{A6F95669-E1CB-4EF4-B2DE-A17CAA323235}"/>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87" name="直線コネクタ 486">
          <a:extLst>
            <a:ext uri="{FF2B5EF4-FFF2-40B4-BE49-F238E27FC236}">
              <a16:creationId xmlns:a16="http://schemas.microsoft.com/office/drawing/2014/main" id="{D485E235-8840-4F48-9624-FF71D6E05EFC}"/>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88" name="テキスト ボックス 487">
          <a:extLst>
            <a:ext uri="{FF2B5EF4-FFF2-40B4-BE49-F238E27FC236}">
              <a16:creationId xmlns:a16="http://schemas.microsoft.com/office/drawing/2014/main" id="{0972FCBD-5C74-4378-9CB5-7552A914F246}"/>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89" name="直線コネクタ 488">
          <a:extLst>
            <a:ext uri="{FF2B5EF4-FFF2-40B4-BE49-F238E27FC236}">
              <a16:creationId xmlns:a16="http://schemas.microsoft.com/office/drawing/2014/main" id="{87D15AB4-4A77-47CB-B5CB-4AD98A96725E}"/>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90" name="テキスト ボックス 489">
          <a:extLst>
            <a:ext uri="{FF2B5EF4-FFF2-40B4-BE49-F238E27FC236}">
              <a16:creationId xmlns:a16="http://schemas.microsoft.com/office/drawing/2014/main" id="{A2E71932-39F0-4530-B73A-13811B31EC5A}"/>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91" name="直線コネクタ 490">
          <a:extLst>
            <a:ext uri="{FF2B5EF4-FFF2-40B4-BE49-F238E27FC236}">
              <a16:creationId xmlns:a16="http://schemas.microsoft.com/office/drawing/2014/main" id="{8E38E12C-1BE8-4949-BF8E-34287FFC17CA}"/>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92" name="テキスト ボックス 491">
          <a:extLst>
            <a:ext uri="{FF2B5EF4-FFF2-40B4-BE49-F238E27FC236}">
              <a16:creationId xmlns:a16="http://schemas.microsoft.com/office/drawing/2014/main" id="{7B2CE649-9FBC-4CB0-BA07-107051013893}"/>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93" name="直線コネクタ 492">
          <a:extLst>
            <a:ext uri="{FF2B5EF4-FFF2-40B4-BE49-F238E27FC236}">
              <a16:creationId xmlns:a16="http://schemas.microsoft.com/office/drawing/2014/main" id="{AACAB355-560E-4470-96D6-67A3C001B24B}"/>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94" name="テキスト ボックス 493">
          <a:extLst>
            <a:ext uri="{FF2B5EF4-FFF2-40B4-BE49-F238E27FC236}">
              <a16:creationId xmlns:a16="http://schemas.microsoft.com/office/drawing/2014/main" id="{AD4C68DD-5AF1-4187-9C7D-402B6EB51FBD}"/>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95" name="直線コネクタ 494">
          <a:extLst>
            <a:ext uri="{FF2B5EF4-FFF2-40B4-BE49-F238E27FC236}">
              <a16:creationId xmlns:a16="http://schemas.microsoft.com/office/drawing/2014/main" id="{B36CF6BE-51D0-4B0C-9AA0-6CF92307A8AD}"/>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96" name="【一般廃棄物処理施設】&#10;有形固定資産減価償却率グラフ枠">
          <a:extLst>
            <a:ext uri="{FF2B5EF4-FFF2-40B4-BE49-F238E27FC236}">
              <a16:creationId xmlns:a16="http://schemas.microsoft.com/office/drawing/2014/main" id="{A0A09035-A6CF-477D-97BD-1274EC90476A}"/>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68036</xdr:rowOff>
    </xdr:from>
    <xdr:to>
      <xdr:col>85</xdr:col>
      <xdr:colOff>126364</xdr:colOff>
      <xdr:row>42</xdr:row>
      <xdr:rowOff>92528</xdr:rowOff>
    </xdr:to>
    <xdr:cxnSp macro="">
      <xdr:nvCxnSpPr>
        <xdr:cNvPr id="497" name="直線コネクタ 496">
          <a:extLst>
            <a:ext uri="{FF2B5EF4-FFF2-40B4-BE49-F238E27FC236}">
              <a16:creationId xmlns:a16="http://schemas.microsoft.com/office/drawing/2014/main" id="{EA3069FC-ECE3-40E9-A7FF-2F1D8CB7021C}"/>
            </a:ext>
          </a:extLst>
        </xdr:cNvPr>
        <xdr:cNvCxnSpPr/>
      </xdr:nvCxnSpPr>
      <xdr:spPr>
        <a:xfrm flipV="1">
          <a:off x="16318864" y="5725886"/>
          <a:ext cx="0" cy="1567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98" name="【一般廃棄物処理施設】&#10;有形固定資産減価償却率最小値テキスト">
          <a:extLst>
            <a:ext uri="{FF2B5EF4-FFF2-40B4-BE49-F238E27FC236}">
              <a16:creationId xmlns:a16="http://schemas.microsoft.com/office/drawing/2014/main" id="{64968BCF-24A8-4538-8ABE-37FB6CEE794E}"/>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99" name="直線コネクタ 498">
          <a:extLst>
            <a:ext uri="{FF2B5EF4-FFF2-40B4-BE49-F238E27FC236}">
              <a16:creationId xmlns:a16="http://schemas.microsoft.com/office/drawing/2014/main" id="{F2CF4FE8-CC6B-4E64-97BA-DEEE15EDF74F}"/>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14713</xdr:rowOff>
    </xdr:from>
    <xdr:ext cx="340478" cy="259045"/>
    <xdr:sp macro="" textlink="">
      <xdr:nvSpPr>
        <xdr:cNvPr id="500" name="【一般廃棄物処理施設】&#10;有形固定資産減価償却率最大値テキスト">
          <a:extLst>
            <a:ext uri="{FF2B5EF4-FFF2-40B4-BE49-F238E27FC236}">
              <a16:creationId xmlns:a16="http://schemas.microsoft.com/office/drawing/2014/main" id="{8AAA68FA-7FDF-4959-9FF8-EAE326249933}"/>
            </a:ext>
          </a:extLst>
        </xdr:cNvPr>
        <xdr:cNvSpPr txBox="1"/>
      </xdr:nvSpPr>
      <xdr:spPr>
        <a:xfrm>
          <a:off x="16357600" y="550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68036</xdr:rowOff>
    </xdr:from>
    <xdr:to>
      <xdr:col>86</xdr:col>
      <xdr:colOff>25400</xdr:colOff>
      <xdr:row>33</xdr:row>
      <xdr:rowOff>68036</xdr:rowOff>
    </xdr:to>
    <xdr:cxnSp macro="">
      <xdr:nvCxnSpPr>
        <xdr:cNvPr id="501" name="直線コネクタ 500">
          <a:extLst>
            <a:ext uri="{FF2B5EF4-FFF2-40B4-BE49-F238E27FC236}">
              <a16:creationId xmlns:a16="http://schemas.microsoft.com/office/drawing/2014/main" id="{64791D82-2F74-4530-9486-4D52A2938AEF}"/>
            </a:ext>
          </a:extLst>
        </xdr:cNvPr>
        <xdr:cNvCxnSpPr/>
      </xdr:nvCxnSpPr>
      <xdr:spPr>
        <a:xfrm>
          <a:off x="16230600" y="572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139717</xdr:rowOff>
    </xdr:from>
    <xdr:ext cx="405111" cy="259045"/>
    <xdr:sp macro="" textlink="">
      <xdr:nvSpPr>
        <xdr:cNvPr id="502" name="【一般廃棄物処理施設】&#10;有形固定資産減価償却率平均値テキスト">
          <a:extLst>
            <a:ext uri="{FF2B5EF4-FFF2-40B4-BE49-F238E27FC236}">
              <a16:creationId xmlns:a16="http://schemas.microsoft.com/office/drawing/2014/main" id="{B2D2A6D4-D79A-4316-AD0C-F5C249390CC8}"/>
            </a:ext>
          </a:extLst>
        </xdr:cNvPr>
        <xdr:cNvSpPr txBox="1"/>
      </xdr:nvSpPr>
      <xdr:spPr>
        <a:xfrm>
          <a:off x="16357600" y="63119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116840</xdr:rowOff>
    </xdr:from>
    <xdr:to>
      <xdr:col>85</xdr:col>
      <xdr:colOff>177800</xdr:colOff>
      <xdr:row>38</xdr:row>
      <xdr:rowOff>46990</xdr:rowOff>
    </xdr:to>
    <xdr:sp macro="" textlink="">
      <xdr:nvSpPr>
        <xdr:cNvPr id="503" name="フローチャート: 判断 502">
          <a:extLst>
            <a:ext uri="{FF2B5EF4-FFF2-40B4-BE49-F238E27FC236}">
              <a16:creationId xmlns:a16="http://schemas.microsoft.com/office/drawing/2014/main" id="{5864DBDA-5F7D-4A7F-B3A8-6A47853CE6AF}"/>
            </a:ext>
          </a:extLst>
        </xdr:cNvPr>
        <xdr:cNvSpPr/>
      </xdr:nvSpPr>
      <xdr:spPr>
        <a:xfrm>
          <a:off x="16268700" y="646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128270</xdr:rowOff>
    </xdr:from>
    <xdr:to>
      <xdr:col>81</xdr:col>
      <xdr:colOff>101600</xdr:colOff>
      <xdr:row>38</xdr:row>
      <xdr:rowOff>58420</xdr:rowOff>
    </xdr:to>
    <xdr:sp macro="" textlink="">
      <xdr:nvSpPr>
        <xdr:cNvPr id="504" name="フローチャート: 判断 503">
          <a:extLst>
            <a:ext uri="{FF2B5EF4-FFF2-40B4-BE49-F238E27FC236}">
              <a16:creationId xmlns:a16="http://schemas.microsoft.com/office/drawing/2014/main" id="{90E95C72-84CE-41B5-A072-C9500E304F50}"/>
            </a:ext>
          </a:extLst>
        </xdr:cNvPr>
        <xdr:cNvSpPr/>
      </xdr:nvSpPr>
      <xdr:spPr>
        <a:xfrm>
          <a:off x="15430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39</xdr:row>
      <xdr:rowOff>12337</xdr:rowOff>
    </xdr:from>
    <xdr:to>
      <xdr:col>76</xdr:col>
      <xdr:colOff>165100</xdr:colOff>
      <xdr:row>39</xdr:row>
      <xdr:rowOff>113937</xdr:rowOff>
    </xdr:to>
    <xdr:sp macro="" textlink="">
      <xdr:nvSpPr>
        <xdr:cNvPr id="505" name="フローチャート: 判断 504">
          <a:extLst>
            <a:ext uri="{FF2B5EF4-FFF2-40B4-BE49-F238E27FC236}">
              <a16:creationId xmlns:a16="http://schemas.microsoft.com/office/drawing/2014/main" id="{D58DD056-4ACE-4CAB-8BF8-1DA73DF5F9EC}"/>
            </a:ext>
          </a:extLst>
        </xdr:cNvPr>
        <xdr:cNvSpPr/>
      </xdr:nvSpPr>
      <xdr:spPr>
        <a:xfrm>
          <a:off x="14541500" y="6698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39</xdr:row>
      <xdr:rowOff>92347</xdr:rowOff>
    </xdr:from>
    <xdr:to>
      <xdr:col>72</xdr:col>
      <xdr:colOff>38100</xdr:colOff>
      <xdr:row>40</xdr:row>
      <xdr:rowOff>22497</xdr:rowOff>
    </xdr:to>
    <xdr:sp macro="" textlink="">
      <xdr:nvSpPr>
        <xdr:cNvPr id="506" name="フローチャート: 判断 505">
          <a:extLst>
            <a:ext uri="{FF2B5EF4-FFF2-40B4-BE49-F238E27FC236}">
              <a16:creationId xmlns:a16="http://schemas.microsoft.com/office/drawing/2014/main" id="{2C5420C1-E547-4B85-B1A5-3CD554FE0DA4}"/>
            </a:ext>
          </a:extLst>
        </xdr:cNvPr>
        <xdr:cNvSpPr/>
      </xdr:nvSpPr>
      <xdr:spPr>
        <a:xfrm>
          <a:off x="13652500" y="6778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139700</xdr:rowOff>
    </xdr:from>
    <xdr:to>
      <xdr:col>67</xdr:col>
      <xdr:colOff>101600</xdr:colOff>
      <xdr:row>39</xdr:row>
      <xdr:rowOff>69850</xdr:rowOff>
    </xdr:to>
    <xdr:sp macro="" textlink="">
      <xdr:nvSpPr>
        <xdr:cNvPr id="507" name="フローチャート: 判断 506">
          <a:extLst>
            <a:ext uri="{FF2B5EF4-FFF2-40B4-BE49-F238E27FC236}">
              <a16:creationId xmlns:a16="http://schemas.microsoft.com/office/drawing/2014/main" id="{6D7A121E-E08F-4E2A-A921-823DBC7051BB}"/>
            </a:ext>
          </a:extLst>
        </xdr:cNvPr>
        <xdr:cNvSpPr/>
      </xdr:nvSpPr>
      <xdr:spPr>
        <a:xfrm>
          <a:off x="127635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08" name="テキスト ボックス 507">
          <a:extLst>
            <a:ext uri="{FF2B5EF4-FFF2-40B4-BE49-F238E27FC236}">
              <a16:creationId xmlns:a16="http://schemas.microsoft.com/office/drawing/2014/main" id="{495E75F3-D684-4017-9376-D282F3ED1777}"/>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09" name="テキスト ボックス 508">
          <a:extLst>
            <a:ext uri="{FF2B5EF4-FFF2-40B4-BE49-F238E27FC236}">
              <a16:creationId xmlns:a16="http://schemas.microsoft.com/office/drawing/2014/main" id="{D1006533-3F34-4B21-BA61-F7CE4967705E}"/>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10" name="テキスト ボックス 509">
          <a:extLst>
            <a:ext uri="{FF2B5EF4-FFF2-40B4-BE49-F238E27FC236}">
              <a16:creationId xmlns:a16="http://schemas.microsoft.com/office/drawing/2014/main" id="{61F2B83F-35C2-456C-B889-DCBDC4711D3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11" name="テキスト ボックス 510">
          <a:extLst>
            <a:ext uri="{FF2B5EF4-FFF2-40B4-BE49-F238E27FC236}">
              <a16:creationId xmlns:a16="http://schemas.microsoft.com/office/drawing/2014/main" id="{7326A123-6236-41DB-A6F4-AB9AA84C6A65}"/>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12" name="テキスト ボックス 511">
          <a:extLst>
            <a:ext uri="{FF2B5EF4-FFF2-40B4-BE49-F238E27FC236}">
              <a16:creationId xmlns:a16="http://schemas.microsoft.com/office/drawing/2014/main" id="{737F68FC-AF00-4ACB-9D31-03366378DC17}"/>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76019</xdr:rowOff>
    </xdr:from>
    <xdr:to>
      <xdr:col>85</xdr:col>
      <xdr:colOff>177800</xdr:colOff>
      <xdr:row>42</xdr:row>
      <xdr:rowOff>6169</xdr:rowOff>
    </xdr:to>
    <xdr:sp macro="" textlink="">
      <xdr:nvSpPr>
        <xdr:cNvPr id="513" name="楕円 512">
          <a:extLst>
            <a:ext uri="{FF2B5EF4-FFF2-40B4-BE49-F238E27FC236}">
              <a16:creationId xmlns:a16="http://schemas.microsoft.com/office/drawing/2014/main" id="{28B0657D-736C-4E8D-B545-D5D21F6368DC}"/>
            </a:ext>
          </a:extLst>
        </xdr:cNvPr>
        <xdr:cNvSpPr/>
      </xdr:nvSpPr>
      <xdr:spPr>
        <a:xfrm>
          <a:off x="16268700" y="7105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54446</xdr:rowOff>
    </xdr:from>
    <xdr:ext cx="405111" cy="259045"/>
    <xdr:sp macro="" textlink="">
      <xdr:nvSpPr>
        <xdr:cNvPr id="514" name="【一般廃棄物処理施設】&#10;有形固定資産減価償却率該当値テキスト">
          <a:extLst>
            <a:ext uri="{FF2B5EF4-FFF2-40B4-BE49-F238E27FC236}">
              <a16:creationId xmlns:a16="http://schemas.microsoft.com/office/drawing/2014/main" id="{B11086E7-3E25-48F4-85EC-9816E95619CF}"/>
            </a:ext>
          </a:extLst>
        </xdr:cNvPr>
        <xdr:cNvSpPr txBox="1"/>
      </xdr:nvSpPr>
      <xdr:spPr>
        <a:xfrm>
          <a:off x="16357600" y="7083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46627</xdr:rowOff>
    </xdr:from>
    <xdr:to>
      <xdr:col>81</xdr:col>
      <xdr:colOff>101600</xdr:colOff>
      <xdr:row>41</xdr:row>
      <xdr:rowOff>148227</xdr:rowOff>
    </xdr:to>
    <xdr:sp macro="" textlink="">
      <xdr:nvSpPr>
        <xdr:cNvPr id="515" name="楕円 514">
          <a:extLst>
            <a:ext uri="{FF2B5EF4-FFF2-40B4-BE49-F238E27FC236}">
              <a16:creationId xmlns:a16="http://schemas.microsoft.com/office/drawing/2014/main" id="{EB47088D-84DF-4E34-BBB4-593347FF5018}"/>
            </a:ext>
          </a:extLst>
        </xdr:cNvPr>
        <xdr:cNvSpPr/>
      </xdr:nvSpPr>
      <xdr:spPr>
        <a:xfrm>
          <a:off x="15430500" y="7076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97427</xdr:rowOff>
    </xdr:from>
    <xdr:to>
      <xdr:col>85</xdr:col>
      <xdr:colOff>127000</xdr:colOff>
      <xdr:row>41</xdr:row>
      <xdr:rowOff>126819</xdr:rowOff>
    </xdr:to>
    <xdr:cxnSp macro="">
      <xdr:nvCxnSpPr>
        <xdr:cNvPr id="516" name="直線コネクタ 515">
          <a:extLst>
            <a:ext uri="{FF2B5EF4-FFF2-40B4-BE49-F238E27FC236}">
              <a16:creationId xmlns:a16="http://schemas.microsoft.com/office/drawing/2014/main" id="{17A5DF0E-DA8F-438F-BBAF-870E928FDA9D}"/>
            </a:ext>
          </a:extLst>
        </xdr:cNvPr>
        <xdr:cNvCxnSpPr/>
      </xdr:nvCxnSpPr>
      <xdr:spPr>
        <a:xfrm>
          <a:off x="15481300" y="7126877"/>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41728</xdr:rowOff>
    </xdr:from>
    <xdr:to>
      <xdr:col>76</xdr:col>
      <xdr:colOff>165100</xdr:colOff>
      <xdr:row>41</xdr:row>
      <xdr:rowOff>143328</xdr:rowOff>
    </xdr:to>
    <xdr:sp macro="" textlink="">
      <xdr:nvSpPr>
        <xdr:cNvPr id="517" name="楕円 516">
          <a:extLst>
            <a:ext uri="{FF2B5EF4-FFF2-40B4-BE49-F238E27FC236}">
              <a16:creationId xmlns:a16="http://schemas.microsoft.com/office/drawing/2014/main" id="{6C15CBC7-8CD1-4440-91EB-94C6F4CA2946}"/>
            </a:ext>
          </a:extLst>
        </xdr:cNvPr>
        <xdr:cNvSpPr/>
      </xdr:nvSpPr>
      <xdr:spPr>
        <a:xfrm>
          <a:off x="14541500" y="7071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92528</xdr:rowOff>
    </xdr:from>
    <xdr:to>
      <xdr:col>81</xdr:col>
      <xdr:colOff>50800</xdr:colOff>
      <xdr:row>41</xdr:row>
      <xdr:rowOff>97427</xdr:rowOff>
    </xdr:to>
    <xdr:cxnSp macro="">
      <xdr:nvCxnSpPr>
        <xdr:cNvPr id="518" name="直線コネクタ 517">
          <a:extLst>
            <a:ext uri="{FF2B5EF4-FFF2-40B4-BE49-F238E27FC236}">
              <a16:creationId xmlns:a16="http://schemas.microsoft.com/office/drawing/2014/main" id="{53A73C91-1902-4C87-A46F-C09C803E619B}"/>
            </a:ext>
          </a:extLst>
        </xdr:cNvPr>
        <xdr:cNvCxnSpPr/>
      </xdr:nvCxnSpPr>
      <xdr:spPr>
        <a:xfrm>
          <a:off x="14592300" y="7121978"/>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41</xdr:row>
      <xdr:rowOff>35197</xdr:rowOff>
    </xdr:from>
    <xdr:to>
      <xdr:col>72</xdr:col>
      <xdr:colOff>38100</xdr:colOff>
      <xdr:row>41</xdr:row>
      <xdr:rowOff>136797</xdr:rowOff>
    </xdr:to>
    <xdr:sp macro="" textlink="">
      <xdr:nvSpPr>
        <xdr:cNvPr id="519" name="楕円 518">
          <a:extLst>
            <a:ext uri="{FF2B5EF4-FFF2-40B4-BE49-F238E27FC236}">
              <a16:creationId xmlns:a16="http://schemas.microsoft.com/office/drawing/2014/main" id="{058870C2-0866-4B80-BEA3-782950989F15}"/>
            </a:ext>
          </a:extLst>
        </xdr:cNvPr>
        <xdr:cNvSpPr/>
      </xdr:nvSpPr>
      <xdr:spPr>
        <a:xfrm>
          <a:off x="13652500" y="7064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41</xdr:row>
      <xdr:rowOff>85997</xdr:rowOff>
    </xdr:from>
    <xdr:to>
      <xdr:col>76</xdr:col>
      <xdr:colOff>114300</xdr:colOff>
      <xdr:row>41</xdr:row>
      <xdr:rowOff>92528</xdr:rowOff>
    </xdr:to>
    <xdr:cxnSp macro="">
      <xdr:nvCxnSpPr>
        <xdr:cNvPr id="520" name="直線コネクタ 519">
          <a:extLst>
            <a:ext uri="{FF2B5EF4-FFF2-40B4-BE49-F238E27FC236}">
              <a16:creationId xmlns:a16="http://schemas.microsoft.com/office/drawing/2014/main" id="{26F9ABD1-7195-42E2-8A39-E5CFBE858FBC}"/>
            </a:ext>
          </a:extLst>
        </xdr:cNvPr>
        <xdr:cNvCxnSpPr/>
      </xdr:nvCxnSpPr>
      <xdr:spPr>
        <a:xfrm>
          <a:off x="13703300" y="7115447"/>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41</xdr:row>
      <xdr:rowOff>20501</xdr:rowOff>
    </xdr:from>
    <xdr:to>
      <xdr:col>67</xdr:col>
      <xdr:colOff>101600</xdr:colOff>
      <xdr:row>41</xdr:row>
      <xdr:rowOff>122101</xdr:rowOff>
    </xdr:to>
    <xdr:sp macro="" textlink="">
      <xdr:nvSpPr>
        <xdr:cNvPr id="521" name="楕円 520">
          <a:extLst>
            <a:ext uri="{FF2B5EF4-FFF2-40B4-BE49-F238E27FC236}">
              <a16:creationId xmlns:a16="http://schemas.microsoft.com/office/drawing/2014/main" id="{029BD0FB-AAA5-4DA9-9F4E-6B6DE5E773F9}"/>
            </a:ext>
          </a:extLst>
        </xdr:cNvPr>
        <xdr:cNvSpPr/>
      </xdr:nvSpPr>
      <xdr:spPr>
        <a:xfrm>
          <a:off x="12763500" y="7049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41</xdr:row>
      <xdr:rowOff>71301</xdr:rowOff>
    </xdr:from>
    <xdr:to>
      <xdr:col>71</xdr:col>
      <xdr:colOff>177800</xdr:colOff>
      <xdr:row>41</xdr:row>
      <xdr:rowOff>85997</xdr:rowOff>
    </xdr:to>
    <xdr:cxnSp macro="">
      <xdr:nvCxnSpPr>
        <xdr:cNvPr id="522" name="直線コネクタ 521">
          <a:extLst>
            <a:ext uri="{FF2B5EF4-FFF2-40B4-BE49-F238E27FC236}">
              <a16:creationId xmlns:a16="http://schemas.microsoft.com/office/drawing/2014/main" id="{3CAF9DB5-797B-4D8A-9E8A-7D1F329E2A02}"/>
            </a:ext>
          </a:extLst>
        </xdr:cNvPr>
        <xdr:cNvCxnSpPr/>
      </xdr:nvCxnSpPr>
      <xdr:spPr>
        <a:xfrm>
          <a:off x="12814300" y="7100751"/>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74947</xdr:rowOff>
    </xdr:from>
    <xdr:ext cx="405111" cy="259045"/>
    <xdr:sp macro="" textlink="">
      <xdr:nvSpPr>
        <xdr:cNvPr id="523" name="n_1aveValue【一般廃棄物処理施設】&#10;有形固定資産減価償却率">
          <a:extLst>
            <a:ext uri="{FF2B5EF4-FFF2-40B4-BE49-F238E27FC236}">
              <a16:creationId xmlns:a16="http://schemas.microsoft.com/office/drawing/2014/main" id="{835A7D6B-E042-4D23-BAEC-8ADC77C50EF2}"/>
            </a:ext>
          </a:extLst>
        </xdr:cNvPr>
        <xdr:cNvSpPr txBox="1"/>
      </xdr:nvSpPr>
      <xdr:spPr>
        <a:xfrm>
          <a:off x="15266044" y="624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130464</xdr:rowOff>
    </xdr:from>
    <xdr:ext cx="405111" cy="259045"/>
    <xdr:sp macro="" textlink="">
      <xdr:nvSpPr>
        <xdr:cNvPr id="524" name="n_2aveValue【一般廃棄物処理施設】&#10;有形固定資産減価償却率">
          <a:extLst>
            <a:ext uri="{FF2B5EF4-FFF2-40B4-BE49-F238E27FC236}">
              <a16:creationId xmlns:a16="http://schemas.microsoft.com/office/drawing/2014/main" id="{2BE32CEC-517D-49F1-9C6A-49164FB9D036}"/>
            </a:ext>
          </a:extLst>
        </xdr:cNvPr>
        <xdr:cNvSpPr txBox="1"/>
      </xdr:nvSpPr>
      <xdr:spPr>
        <a:xfrm>
          <a:off x="14389744" y="64741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39024</xdr:rowOff>
    </xdr:from>
    <xdr:ext cx="405111" cy="259045"/>
    <xdr:sp macro="" textlink="">
      <xdr:nvSpPr>
        <xdr:cNvPr id="525" name="n_3aveValue【一般廃棄物処理施設】&#10;有形固定資産減価償却率">
          <a:extLst>
            <a:ext uri="{FF2B5EF4-FFF2-40B4-BE49-F238E27FC236}">
              <a16:creationId xmlns:a16="http://schemas.microsoft.com/office/drawing/2014/main" id="{EA0C436D-9AA3-40A1-B52D-62B5DFF35738}"/>
            </a:ext>
          </a:extLst>
        </xdr:cNvPr>
        <xdr:cNvSpPr txBox="1"/>
      </xdr:nvSpPr>
      <xdr:spPr>
        <a:xfrm>
          <a:off x="13500744" y="65541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86377</xdr:rowOff>
    </xdr:from>
    <xdr:ext cx="405111" cy="259045"/>
    <xdr:sp macro="" textlink="">
      <xdr:nvSpPr>
        <xdr:cNvPr id="526" name="n_4aveValue【一般廃棄物処理施設】&#10;有形固定資産減価償却率">
          <a:extLst>
            <a:ext uri="{FF2B5EF4-FFF2-40B4-BE49-F238E27FC236}">
              <a16:creationId xmlns:a16="http://schemas.microsoft.com/office/drawing/2014/main" id="{394767D4-B67E-4AB0-B08C-4FC224033960}"/>
            </a:ext>
          </a:extLst>
        </xdr:cNvPr>
        <xdr:cNvSpPr txBox="1"/>
      </xdr:nvSpPr>
      <xdr:spPr>
        <a:xfrm>
          <a:off x="12611744" y="6430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139354</xdr:rowOff>
    </xdr:from>
    <xdr:ext cx="405111" cy="259045"/>
    <xdr:sp macro="" textlink="">
      <xdr:nvSpPr>
        <xdr:cNvPr id="527" name="n_1mainValue【一般廃棄物処理施設】&#10;有形固定資産減価償却率">
          <a:extLst>
            <a:ext uri="{FF2B5EF4-FFF2-40B4-BE49-F238E27FC236}">
              <a16:creationId xmlns:a16="http://schemas.microsoft.com/office/drawing/2014/main" id="{96DC9213-0814-4459-8322-79277FC654FB}"/>
            </a:ext>
          </a:extLst>
        </xdr:cNvPr>
        <xdr:cNvSpPr txBox="1"/>
      </xdr:nvSpPr>
      <xdr:spPr>
        <a:xfrm>
          <a:off x="15266044" y="7168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134455</xdr:rowOff>
    </xdr:from>
    <xdr:ext cx="405111" cy="259045"/>
    <xdr:sp macro="" textlink="">
      <xdr:nvSpPr>
        <xdr:cNvPr id="528" name="n_2mainValue【一般廃棄物処理施設】&#10;有形固定資産減価償却率">
          <a:extLst>
            <a:ext uri="{FF2B5EF4-FFF2-40B4-BE49-F238E27FC236}">
              <a16:creationId xmlns:a16="http://schemas.microsoft.com/office/drawing/2014/main" id="{B82BABAA-460F-4F7C-9B23-019C7379AF5E}"/>
            </a:ext>
          </a:extLst>
        </xdr:cNvPr>
        <xdr:cNvSpPr txBox="1"/>
      </xdr:nvSpPr>
      <xdr:spPr>
        <a:xfrm>
          <a:off x="14389744" y="7163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127924</xdr:rowOff>
    </xdr:from>
    <xdr:ext cx="405111" cy="259045"/>
    <xdr:sp macro="" textlink="">
      <xdr:nvSpPr>
        <xdr:cNvPr id="529" name="n_3mainValue【一般廃棄物処理施設】&#10;有形固定資産減価償却率">
          <a:extLst>
            <a:ext uri="{FF2B5EF4-FFF2-40B4-BE49-F238E27FC236}">
              <a16:creationId xmlns:a16="http://schemas.microsoft.com/office/drawing/2014/main" id="{96F83538-C05A-463F-9C4A-6545F7D2314F}"/>
            </a:ext>
          </a:extLst>
        </xdr:cNvPr>
        <xdr:cNvSpPr txBox="1"/>
      </xdr:nvSpPr>
      <xdr:spPr>
        <a:xfrm>
          <a:off x="13500744" y="71573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41</xdr:row>
      <xdr:rowOff>113228</xdr:rowOff>
    </xdr:from>
    <xdr:ext cx="405111" cy="259045"/>
    <xdr:sp macro="" textlink="">
      <xdr:nvSpPr>
        <xdr:cNvPr id="530" name="n_4mainValue【一般廃棄物処理施設】&#10;有形固定資産減価償却率">
          <a:extLst>
            <a:ext uri="{FF2B5EF4-FFF2-40B4-BE49-F238E27FC236}">
              <a16:creationId xmlns:a16="http://schemas.microsoft.com/office/drawing/2014/main" id="{F245500E-638E-4E39-A7CC-8241019226C4}"/>
            </a:ext>
          </a:extLst>
        </xdr:cNvPr>
        <xdr:cNvSpPr txBox="1"/>
      </xdr:nvSpPr>
      <xdr:spPr>
        <a:xfrm>
          <a:off x="12611744" y="7142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31" name="正方形/長方形 530">
          <a:extLst>
            <a:ext uri="{FF2B5EF4-FFF2-40B4-BE49-F238E27FC236}">
              <a16:creationId xmlns:a16="http://schemas.microsoft.com/office/drawing/2014/main" id="{AAAB1D75-8E51-4350-B201-36C220AD8C5C}"/>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32" name="正方形/長方形 531">
          <a:extLst>
            <a:ext uri="{FF2B5EF4-FFF2-40B4-BE49-F238E27FC236}">
              <a16:creationId xmlns:a16="http://schemas.microsoft.com/office/drawing/2014/main" id="{47301B24-61FF-44A5-BF45-F12B87B89374}"/>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33" name="正方形/長方形 532">
          <a:extLst>
            <a:ext uri="{FF2B5EF4-FFF2-40B4-BE49-F238E27FC236}">
              <a16:creationId xmlns:a16="http://schemas.microsoft.com/office/drawing/2014/main" id="{BF0329D2-C61F-422E-A7A5-E5EAA68020C1}"/>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34" name="正方形/長方形 533">
          <a:extLst>
            <a:ext uri="{FF2B5EF4-FFF2-40B4-BE49-F238E27FC236}">
              <a16:creationId xmlns:a16="http://schemas.microsoft.com/office/drawing/2014/main" id="{7B49970E-A3AA-490E-9B00-857D6B80EE56}"/>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35" name="正方形/長方形 534">
          <a:extLst>
            <a:ext uri="{FF2B5EF4-FFF2-40B4-BE49-F238E27FC236}">
              <a16:creationId xmlns:a16="http://schemas.microsoft.com/office/drawing/2014/main" id="{2EFB9518-35F2-44AC-A890-6C78E116482F}"/>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36" name="正方形/長方形 535">
          <a:extLst>
            <a:ext uri="{FF2B5EF4-FFF2-40B4-BE49-F238E27FC236}">
              <a16:creationId xmlns:a16="http://schemas.microsoft.com/office/drawing/2014/main" id="{96CFA992-D0AF-4A5C-BE2A-4C32A8ACAB32}"/>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37" name="正方形/長方形 536">
          <a:extLst>
            <a:ext uri="{FF2B5EF4-FFF2-40B4-BE49-F238E27FC236}">
              <a16:creationId xmlns:a16="http://schemas.microsoft.com/office/drawing/2014/main" id="{A288D8B8-BAB3-462B-A21C-DE68D2563B43}"/>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38" name="正方形/長方形 537">
          <a:extLst>
            <a:ext uri="{FF2B5EF4-FFF2-40B4-BE49-F238E27FC236}">
              <a16:creationId xmlns:a16="http://schemas.microsoft.com/office/drawing/2014/main" id="{22CFF910-3F6A-452D-9EAC-1CE3B549546D}"/>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39" name="テキスト ボックス 538">
          <a:extLst>
            <a:ext uri="{FF2B5EF4-FFF2-40B4-BE49-F238E27FC236}">
              <a16:creationId xmlns:a16="http://schemas.microsoft.com/office/drawing/2014/main" id="{A5875929-9B75-49D0-B761-5752B06AB363}"/>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40" name="直線コネクタ 539">
          <a:extLst>
            <a:ext uri="{FF2B5EF4-FFF2-40B4-BE49-F238E27FC236}">
              <a16:creationId xmlns:a16="http://schemas.microsoft.com/office/drawing/2014/main" id="{4010EF53-CC69-40B6-8679-7B3F606143CA}"/>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41" name="直線コネクタ 540">
          <a:extLst>
            <a:ext uri="{FF2B5EF4-FFF2-40B4-BE49-F238E27FC236}">
              <a16:creationId xmlns:a16="http://schemas.microsoft.com/office/drawing/2014/main" id="{ADBEE9E5-A37F-464F-9779-E4BD15A2F0C8}"/>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542" name="テキスト ボックス 541">
          <a:extLst>
            <a:ext uri="{FF2B5EF4-FFF2-40B4-BE49-F238E27FC236}">
              <a16:creationId xmlns:a16="http://schemas.microsoft.com/office/drawing/2014/main" id="{FD2C49F7-A2EC-4E78-8A8C-41503EC6F8A9}"/>
            </a:ext>
          </a:extLst>
        </xdr:cNvPr>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43" name="直線コネクタ 542">
          <a:extLst>
            <a:ext uri="{FF2B5EF4-FFF2-40B4-BE49-F238E27FC236}">
              <a16:creationId xmlns:a16="http://schemas.microsoft.com/office/drawing/2014/main" id="{B18630C4-907F-4720-B2A2-1CA4A0611B29}"/>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544" name="テキスト ボックス 543">
          <a:extLst>
            <a:ext uri="{FF2B5EF4-FFF2-40B4-BE49-F238E27FC236}">
              <a16:creationId xmlns:a16="http://schemas.microsoft.com/office/drawing/2014/main" id="{2191DC13-E9F0-4580-B22D-7D5FA87695CC}"/>
            </a:ext>
          </a:extLst>
        </xdr:cNvPr>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45" name="直線コネクタ 544">
          <a:extLst>
            <a:ext uri="{FF2B5EF4-FFF2-40B4-BE49-F238E27FC236}">
              <a16:creationId xmlns:a16="http://schemas.microsoft.com/office/drawing/2014/main" id="{2E33644B-6884-4637-8582-9397C3199552}"/>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546" name="テキスト ボックス 545">
          <a:extLst>
            <a:ext uri="{FF2B5EF4-FFF2-40B4-BE49-F238E27FC236}">
              <a16:creationId xmlns:a16="http://schemas.microsoft.com/office/drawing/2014/main" id="{937AF04E-828E-4E1E-A6E4-B95CCAC65E94}"/>
            </a:ext>
          </a:extLst>
        </xdr:cNvPr>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47" name="直線コネクタ 546">
          <a:extLst>
            <a:ext uri="{FF2B5EF4-FFF2-40B4-BE49-F238E27FC236}">
              <a16:creationId xmlns:a16="http://schemas.microsoft.com/office/drawing/2014/main" id="{47723783-68F0-4E72-9272-BC8847E49DA2}"/>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548" name="テキスト ボックス 547">
          <a:extLst>
            <a:ext uri="{FF2B5EF4-FFF2-40B4-BE49-F238E27FC236}">
              <a16:creationId xmlns:a16="http://schemas.microsoft.com/office/drawing/2014/main" id="{6CBE1622-EB2A-43F5-8C61-376D5C1FBE9E}"/>
            </a:ext>
          </a:extLst>
        </xdr:cNvPr>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49" name="直線コネクタ 548">
          <a:extLst>
            <a:ext uri="{FF2B5EF4-FFF2-40B4-BE49-F238E27FC236}">
              <a16:creationId xmlns:a16="http://schemas.microsoft.com/office/drawing/2014/main" id="{FF3D3103-1F60-4A18-8B70-93A69BCC37C0}"/>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15620</xdr:rowOff>
    </xdr:from>
    <xdr:ext cx="685572" cy="259045"/>
    <xdr:sp macro="" textlink="">
      <xdr:nvSpPr>
        <xdr:cNvPr id="550" name="テキスト ボックス 549">
          <a:extLst>
            <a:ext uri="{FF2B5EF4-FFF2-40B4-BE49-F238E27FC236}">
              <a16:creationId xmlns:a16="http://schemas.microsoft.com/office/drawing/2014/main" id="{C23F35BF-4401-4DAA-A1AB-D90EAC3A7A05}"/>
            </a:ext>
          </a:extLst>
        </xdr:cNvPr>
        <xdr:cNvSpPr txBox="1"/>
      </xdr:nvSpPr>
      <xdr:spPr>
        <a:xfrm>
          <a:off x="17602428" y="584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51" name="直線コネクタ 550">
          <a:extLst>
            <a:ext uri="{FF2B5EF4-FFF2-40B4-BE49-F238E27FC236}">
              <a16:creationId xmlns:a16="http://schemas.microsoft.com/office/drawing/2014/main" id="{455FFA02-1F85-45D3-9752-81CE2A2614DC}"/>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31949</xdr:rowOff>
    </xdr:from>
    <xdr:ext cx="685572" cy="259045"/>
    <xdr:sp macro="" textlink="">
      <xdr:nvSpPr>
        <xdr:cNvPr id="552" name="テキスト ボックス 551">
          <a:extLst>
            <a:ext uri="{FF2B5EF4-FFF2-40B4-BE49-F238E27FC236}">
              <a16:creationId xmlns:a16="http://schemas.microsoft.com/office/drawing/2014/main" id="{6C9F1325-0C6C-444F-9A7E-F72D40582AD6}"/>
            </a:ext>
          </a:extLst>
        </xdr:cNvPr>
        <xdr:cNvSpPr txBox="1"/>
      </xdr:nvSpPr>
      <xdr:spPr>
        <a:xfrm>
          <a:off x="17602428" y="551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53" name="直線コネクタ 552">
          <a:extLst>
            <a:ext uri="{FF2B5EF4-FFF2-40B4-BE49-F238E27FC236}">
              <a16:creationId xmlns:a16="http://schemas.microsoft.com/office/drawing/2014/main" id="{30F461B5-4018-418E-99DC-E65265D85AE5}"/>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554" name="テキスト ボックス 553">
          <a:extLst>
            <a:ext uri="{FF2B5EF4-FFF2-40B4-BE49-F238E27FC236}">
              <a16:creationId xmlns:a16="http://schemas.microsoft.com/office/drawing/2014/main" id="{B1546000-E067-48F5-AD73-219FDEE39636}"/>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55" name="【一般廃棄物処理施設】&#10;一人当たり有形固定資産（償却資産）額グラフ枠">
          <a:extLst>
            <a:ext uri="{FF2B5EF4-FFF2-40B4-BE49-F238E27FC236}">
              <a16:creationId xmlns:a16="http://schemas.microsoft.com/office/drawing/2014/main" id="{4EFBA931-8344-4EEA-A793-04F2C1B64355}"/>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39354</xdr:rowOff>
    </xdr:from>
    <xdr:to>
      <xdr:col>116</xdr:col>
      <xdr:colOff>62864</xdr:colOff>
      <xdr:row>42</xdr:row>
      <xdr:rowOff>86435</xdr:rowOff>
    </xdr:to>
    <xdr:cxnSp macro="">
      <xdr:nvCxnSpPr>
        <xdr:cNvPr id="556" name="直線コネクタ 555">
          <a:extLst>
            <a:ext uri="{FF2B5EF4-FFF2-40B4-BE49-F238E27FC236}">
              <a16:creationId xmlns:a16="http://schemas.microsoft.com/office/drawing/2014/main" id="{434F212F-FACA-432B-867F-80C22BEBDB81}"/>
            </a:ext>
          </a:extLst>
        </xdr:cNvPr>
        <xdr:cNvCxnSpPr/>
      </xdr:nvCxnSpPr>
      <xdr:spPr>
        <a:xfrm flipV="1">
          <a:off x="22160864" y="5697204"/>
          <a:ext cx="0" cy="1590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90262</xdr:rowOff>
    </xdr:from>
    <xdr:ext cx="469744" cy="259045"/>
    <xdr:sp macro="" textlink="">
      <xdr:nvSpPr>
        <xdr:cNvPr id="557" name="【一般廃棄物処理施設】&#10;一人当たり有形固定資産（償却資産）額最小値テキスト">
          <a:extLst>
            <a:ext uri="{FF2B5EF4-FFF2-40B4-BE49-F238E27FC236}">
              <a16:creationId xmlns:a16="http://schemas.microsoft.com/office/drawing/2014/main" id="{D56BCE7C-37E2-4AA2-937A-577DA8854992}"/>
            </a:ext>
          </a:extLst>
        </xdr:cNvPr>
        <xdr:cNvSpPr txBox="1"/>
      </xdr:nvSpPr>
      <xdr:spPr>
        <a:xfrm>
          <a:off x="22199600" y="7291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86435</xdr:rowOff>
    </xdr:from>
    <xdr:to>
      <xdr:col>116</xdr:col>
      <xdr:colOff>152400</xdr:colOff>
      <xdr:row>42</xdr:row>
      <xdr:rowOff>86435</xdr:rowOff>
    </xdr:to>
    <xdr:cxnSp macro="">
      <xdr:nvCxnSpPr>
        <xdr:cNvPr id="558" name="直線コネクタ 557">
          <a:extLst>
            <a:ext uri="{FF2B5EF4-FFF2-40B4-BE49-F238E27FC236}">
              <a16:creationId xmlns:a16="http://schemas.microsoft.com/office/drawing/2014/main" id="{FE137C74-9C81-4B92-8C56-D6D0A08EB5F5}"/>
            </a:ext>
          </a:extLst>
        </xdr:cNvPr>
        <xdr:cNvCxnSpPr/>
      </xdr:nvCxnSpPr>
      <xdr:spPr>
        <a:xfrm>
          <a:off x="22072600" y="7287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157481</xdr:rowOff>
    </xdr:from>
    <xdr:ext cx="690189" cy="259045"/>
    <xdr:sp macro="" textlink="">
      <xdr:nvSpPr>
        <xdr:cNvPr id="559" name="【一般廃棄物処理施設】&#10;一人当たり有形固定資産（償却資産）額最大値テキスト">
          <a:extLst>
            <a:ext uri="{FF2B5EF4-FFF2-40B4-BE49-F238E27FC236}">
              <a16:creationId xmlns:a16="http://schemas.microsoft.com/office/drawing/2014/main" id="{0B198A30-13CA-44D7-903F-BD60A0D1F43B}"/>
            </a:ext>
          </a:extLst>
        </xdr:cNvPr>
        <xdr:cNvSpPr txBox="1"/>
      </xdr:nvSpPr>
      <xdr:spPr>
        <a:xfrm>
          <a:off x="22199600" y="547243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1,466,348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39354</xdr:rowOff>
    </xdr:from>
    <xdr:to>
      <xdr:col>116</xdr:col>
      <xdr:colOff>152400</xdr:colOff>
      <xdr:row>33</xdr:row>
      <xdr:rowOff>39354</xdr:rowOff>
    </xdr:to>
    <xdr:cxnSp macro="">
      <xdr:nvCxnSpPr>
        <xdr:cNvPr id="560" name="直線コネクタ 559">
          <a:extLst>
            <a:ext uri="{FF2B5EF4-FFF2-40B4-BE49-F238E27FC236}">
              <a16:creationId xmlns:a16="http://schemas.microsoft.com/office/drawing/2014/main" id="{B029E9C6-4FE6-401A-B401-77EA48490B93}"/>
            </a:ext>
          </a:extLst>
        </xdr:cNvPr>
        <xdr:cNvCxnSpPr/>
      </xdr:nvCxnSpPr>
      <xdr:spPr>
        <a:xfrm>
          <a:off x="22072600" y="5697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92230</xdr:rowOff>
    </xdr:from>
    <xdr:ext cx="599010" cy="259045"/>
    <xdr:sp macro="" textlink="">
      <xdr:nvSpPr>
        <xdr:cNvPr id="561" name="【一般廃棄物処理施設】&#10;一人当たり有形固定資産（償却資産）額平均値テキスト">
          <a:extLst>
            <a:ext uri="{FF2B5EF4-FFF2-40B4-BE49-F238E27FC236}">
              <a16:creationId xmlns:a16="http://schemas.microsoft.com/office/drawing/2014/main" id="{93D9F226-C1DF-466F-9D87-F8DCA0294418}"/>
            </a:ext>
          </a:extLst>
        </xdr:cNvPr>
        <xdr:cNvSpPr txBox="1"/>
      </xdr:nvSpPr>
      <xdr:spPr>
        <a:xfrm>
          <a:off x="22199600" y="69502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113803</xdr:rowOff>
    </xdr:from>
    <xdr:to>
      <xdr:col>116</xdr:col>
      <xdr:colOff>114300</xdr:colOff>
      <xdr:row>41</xdr:row>
      <xdr:rowOff>43953</xdr:rowOff>
    </xdr:to>
    <xdr:sp macro="" textlink="">
      <xdr:nvSpPr>
        <xdr:cNvPr id="562" name="フローチャート: 判断 561">
          <a:extLst>
            <a:ext uri="{FF2B5EF4-FFF2-40B4-BE49-F238E27FC236}">
              <a16:creationId xmlns:a16="http://schemas.microsoft.com/office/drawing/2014/main" id="{ECFA16EF-9E0E-4B48-BA67-F06A13073D93}"/>
            </a:ext>
          </a:extLst>
        </xdr:cNvPr>
        <xdr:cNvSpPr/>
      </xdr:nvSpPr>
      <xdr:spPr>
        <a:xfrm>
          <a:off x="22110700" y="6971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110489</xdr:rowOff>
    </xdr:from>
    <xdr:to>
      <xdr:col>112</xdr:col>
      <xdr:colOff>38100</xdr:colOff>
      <xdr:row>41</xdr:row>
      <xdr:rowOff>40639</xdr:rowOff>
    </xdr:to>
    <xdr:sp macro="" textlink="">
      <xdr:nvSpPr>
        <xdr:cNvPr id="563" name="フローチャート: 判断 562">
          <a:extLst>
            <a:ext uri="{FF2B5EF4-FFF2-40B4-BE49-F238E27FC236}">
              <a16:creationId xmlns:a16="http://schemas.microsoft.com/office/drawing/2014/main" id="{4116C238-B586-4608-9F83-E0362D8700D4}"/>
            </a:ext>
          </a:extLst>
        </xdr:cNvPr>
        <xdr:cNvSpPr/>
      </xdr:nvSpPr>
      <xdr:spPr>
        <a:xfrm>
          <a:off x="21272500" y="6968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160272</xdr:rowOff>
    </xdr:from>
    <xdr:to>
      <xdr:col>107</xdr:col>
      <xdr:colOff>101600</xdr:colOff>
      <xdr:row>41</xdr:row>
      <xdr:rowOff>90422</xdr:rowOff>
    </xdr:to>
    <xdr:sp macro="" textlink="">
      <xdr:nvSpPr>
        <xdr:cNvPr id="564" name="フローチャート: 判断 563">
          <a:extLst>
            <a:ext uri="{FF2B5EF4-FFF2-40B4-BE49-F238E27FC236}">
              <a16:creationId xmlns:a16="http://schemas.microsoft.com/office/drawing/2014/main" id="{7BFAD1AF-17FE-466D-B7DF-EBB3EAEC3CF6}"/>
            </a:ext>
          </a:extLst>
        </xdr:cNvPr>
        <xdr:cNvSpPr/>
      </xdr:nvSpPr>
      <xdr:spPr>
        <a:xfrm>
          <a:off x="20383500" y="701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156039</xdr:rowOff>
    </xdr:from>
    <xdr:to>
      <xdr:col>102</xdr:col>
      <xdr:colOff>165100</xdr:colOff>
      <xdr:row>41</xdr:row>
      <xdr:rowOff>86189</xdr:rowOff>
    </xdr:to>
    <xdr:sp macro="" textlink="">
      <xdr:nvSpPr>
        <xdr:cNvPr id="565" name="フローチャート: 判断 564">
          <a:extLst>
            <a:ext uri="{FF2B5EF4-FFF2-40B4-BE49-F238E27FC236}">
              <a16:creationId xmlns:a16="http://schemas.microsoft.com/office/drawing/2014/main" id="{BC3CA1D5-D675-428C-A24D-72176654A120}"/>
            </a:ext>
          </a:extLst>
        </xdr:cNvPr>
        <xdr:cNvSpPr/>
      </xdr:nvSpPr>
      <xdr:spPr>
        <a:xfrm>
          <a:off x="19494500" y="701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1030</xdr:rowOff>
    </xdr:from>
    <xdr:to>
      <xdr:col>98</xdr:col>
      <xdr:colOff>38100</xdr:colOff>
      <xdr:row>41</xdr:row>
      <xdr:rowOff>102630</xdr:rowOff>
    </xdr:to>
    <xdr:sp macro="" textlink="">
      <xdr:nvSpPr>
        <xdr:cNvPr id="566" name="フローチャート: 判断 565">
          <a:extLst>
            <a:ext uri="{FF2B5EF4-FFF2-40B4-BE49-F238E27FC236}">
              <a16:creationId xmlns:a16="http://schemas.microsoft.com/office/drawing/2014/main" id="{3878241A-F4EA-441C-9CFA-4B14E113026F}"/>
            </a:ext>
          </a:extLst>
        </xdr:cNvPr>
        <xdr:cNvSpPr/>
      </xdr:nvSpPr>
      <xdr:spPr>
        <a:xfrm>
          <a:off x="18605500" y="703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67" name="テキスト ボックス 566">
          <a:extLst>
            <a:ext uri="{FF2B5EF4-FFF2-40B4-BE49-F238E27FC236}">
              <a16:creationId xmlns:a16="http://schemas.microsoft.com/office/drawing/2014/main" id="{97196771-9DB3-424F-A368-34F3C3723BC9}"/>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68" name="テキスト ボックス 567">
          <a:extLst>
            <a:ext uri="{FF2B5EF4-FFF2-40B4-BE49-F238E27FC236}">
              <a16:creationId xmlns:a16="http://schemas.microsoft.com/office/drawing/2014/main" id="{52BFEBBF-3168-40CF-9DA8-F6B147D3DAE2}"/>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69" name="テキスト ボックス 568">
          <a:extLst>
            <a:ext uri="{FF2B5EF4-FFF2-40B4-BE49-F238E27FC236}">
              <a16:creationId xmlns:a16="http://schemas.microsoft.com/office/drawing/2014/main" id="{74BB725A-85A7-4A2A-AA2A-439AAC3BFAA9}"/>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70" name="テキスト ボックス 569">
          <a:extLst>
            <a:ext uri="{FF2B5EF4-FFF2-40B4-BE49-F238E27FC236}">
              <a16:creationId xmlns:a16="http://schemas.microsoft.com/office/drawing/2014/main" id="{DFBADC93-D515-457D-95AB-D4329397E5AC}"/>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71" name="テキスト ボックス 570">
          <a:extLst>
            <a:ext uri="{FF2B5EF4-FFF2-40B4-BE49-F238E27FC236}">
              <a16:creationId xmlns:a16="http://schemas.microsoft.com/office/drawing/2014/main" id="{8C3A2487-EAE2-4348-AC18-52AF4ED82379}"/>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39725</xdr:rowOff>
    </xdr:from>
    <xdr:to>
      <xdr:col>116</xdr:col>
      <xdr:colOff>114300</xdr:colOff>
      <xdr:row>40</xdr:row>
      <xdr:rowOff>141325</xdr:rowOff>
    </xdr:to>
    <xdr:sp macro="" textlink="">
      <xdr:nvSpPr>
        <xdr:cNvPr id="572" name="楕円 571">
          <a:extLst>
            <a:ext uri="{FF2B5EF4-FFF2-40B4-BE49-F238E27FC236}">
              <a16:creationId xmlns:a16="http://schemas.microsoft.com/office/drawing/2014/main" id="{42B02ED6-CC23-4D54-8873-A291B6A9F28D}"/>
            </a:ext>
          </a:extLst>
        </xdr:cNvPr>
        <xdr:cNvSpPr/>
      </xdr:nvSpPr>
      <xdr:spPr>
        <a:xfrm>
          <a:off x="22110700" y="6897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62602</xdr:rowOff>
    </xdr:from>
    <xdr:ext cx="599010" cy="259045"/>
    <xdr:sp macro="" textlink="">
      <xdr:nvSpPr>
        <xdr:cNvPr id="573" name="【一般廃棄物処理施設】&#10;一人当たり有形固定資産（償却資産）額該当値テキスト">
          <a:extLst>
            <a:ext uri="{FF2B5EF4-FFF2-40B4-BE49-F238E27FC236}">
              <a16:creationId xmlns:a16="http://schemas.microsoft.com/office/drawing/2014/main" id="{C709AAAE-0BD6-4CB7-8EF2-2D12510E637C}"/>
            </a:ext>
          </a:extLst>
        </xdr:cNvPr>
        <xdr:cNvSpPr txBox="1"/>
      </xdr:nvSpPr>
      <xdr:spPr>
        <a:xfrm>
          <a:off x="22199600" y="6749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316,840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41142</xdr:rowOff>
    </xdr:from>
    <xdr:to>
      <xdr:col>112</xdr:col>
      <xdr:colOff>38100</xdr:colOff>
      <xdr:row>40</xdr:row>
      <xdr:rowOff>142742</xdr:rowOff>
    </xdr:to>
    <xdr:sp macro="" textlink="">
      <xdr:nvSpPr>
        <xdr:cNvPr id="574" name="楕円 573">
          <a:extLst>
            <a:ext uri="{FF2B5EF4-FFF2-40B4-BE49-F238E27FC236}">
              <a16:creationId xmlns:a16="http://schemas.microsoft.com/office/drawing/2014/main" id="{798A1F2A-411D-4297-82B6-EDDD0E525437}"/>
            </a:ext>
          </a:extLst>
        </xdr:cNvPr>
        <xdr:cNvSpPr/>
      </xdr:nvSpPr>
      <xdr:spPr>
        <a:xfrm>
          <a:off x="21272500" y="6899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90525</xdr:rowOff>
    </xdr:from>
    <xdr:to>
      <xdr:col>116</xdr:col>
      <xdr:colOff>63500</xdr:colOff>
      <xdr:row>40</xdr:row>
      <xdr:rowOff>91942</xdr:rowOff>
    </xdr:to>
    <xdr:cxnSp macro="">
      <xdr:nvCxnSpPr>
        <xdr:cNvPr id="575" name="直線コネクタ 574">
          <a:extLst>
            <a:ext uri="{FF2B5EF4-FFF2-40B4-BE49-F238E27FC236}">
              <a16:creationId xmlns:a16="http://schemas.microsoft.com/office/drawing/2014/main" id="{D8902530-27EC-4CE2-8B54-06A47E9A5A7F}"/>
            </a:ext>
          </a:extLst>
        </xdr:cNvPr>
        <xdr:cNvCxnSpPr/>
      </xdr:nvCxnSpPr>
      <xdr:spPr>
        <a:xfrm flipV="1">
          <a:off x="21323300" y="6948525"/>
          <a:ext cx="838200" cy="1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48278</xdr:rowOff>
    </xdr:from>
    <xdr:to>
      <xdr:col>107</xdr:col>
      <xdr:colOff>101600</xdr:colOff>
      <xdr:row>40</xdr:row>
      <xdr:rowOff>149878</xdr:rowOff>
    </xdr:to>
    <xdr:sp macro="" textlink="">
      <xdr:nvSpPr>
        <xdr:cNvPr id="576" name="楕円 575">
          <a:extLst>
            <a:ext uri="{FF2B5EF4-FFF2-40B4-BE49-F238E27FC236}">
              <a16:creationId xmlns:a16="http://schemas.microsoft.com/office/drawing/2014/main" id="{574F63D1-8E37-4776-9E67-4C7EAA82C32C}"/>
            </a:ext>
          </a:extLst>
        </xdr:cNvPr>
        <xdr:cNvSpPr/>
      </xdr:nvSpPr>
      <xdr:spPr>
        <a:xfrm>
          <a:off x="20383500" y="6906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91942</xdr:rowOff>
    </xdr:from>
    <xdr:to>
      <xdr:col>111</xdr:col>
      <xdr:colOff>177800</xdr:colOff>
      <xdr:row>40</xdr:row>
      <xdr:rowOff>99078</xdr:rowOff>
    </xdr:to>
    <xdr:cxnSp macro="">
      <xdr:nvCxnSpPr>
        <xdr:cNvPr id="577" name="直線コネクタ 576">
          <a:extLst>
            <a:ext uri="{FF2B5EF4-FFF2-40B4-BE49-F238E27FC236}">
              <a16:creationId xmlns:a16="http://schemas.microsoft.com/office/drawing/2014/main" id="{47CA8166-FCA3-43DB-9FB7-FD177B8B96B5}"/>
            </a:ext>
          </a:extLst>
        </xdr:cNvPr>
        <xdr:cNvCxnSpPr/>
      </xdr:nvCxnSpPr>
      <xdr:spPr>
        <a:xfrm flipV="1">
          <a:off x="20434300" y="6949942"/>
          <a:ext cx="889000" cy="7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53781</xdr:rowOff>
    </xdr:from>
    <xdr:to>
      <xdr:col>102</xdr:col>
      <xdr:colOff>165100</xdr:colOff>
      <xdr:row>40</xdr:row>
      <xdr:rowOff>155381</xdr:rowOff>
    </xdr:to>
    <xdr:sp macro="" textlink="">
      <xdr:nvSpPr>
        <xdr:cNvPr id="578" name="楕円 577">
          <a:extLst>
            <a:ext uri="{FF2B5EF4-FFF2-40B4-BE49-F238E27FC236}">
              <a16:creationId xmlns:a16="http://schemas.microsoft.com/office/drawing/2014/main" id="{F4ED6FC3-F8F2-49D6-A396-EFF3A3A98FFA}"/>
            </a:ext>
          </a:extLst>
        </xdr:cNvPr>
        <xdr:cNvSpPr/>
      </xdr:nvSpPr>
      <xdr:spPr>
        <a:xfrm>
          <a:off x="19494500" y="6911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99078</xdr:rowOff>
    </xdr:from>
    <xdr:to>
      <xdr:col>107</xdr:col>
      <xdr:colOff>50800</xdr:colOff>
      <xdr:row>40</xdr:row>
      <xdr:rowOff>104581</xdr:rowOff>
    </xdr:to>
    <xdr:cxnSp macro="">
      <xdr:nvCxnSpPr>
        <xdr:cNvPr id="579" name="直線コネクタ 578">
          <a:extLst>
            <a:ext uri="{FF2B5EF4-FFF2-40B4-BE49-F238E27FC236}">
              <a16:creationId xmlns:a16="http://schemas.microsoft.com/office/drawing/2014/main" id="{E1751ACE-8E0F-4FBD-B86A-0312184AE84A}"/>
            </a:ext>
          </a:extLst>
        </xdr:cNvPr>
        <xdr:cNvCxnSpPr/>
      </xdr:nvCxnSpPr>
      <xdr:spPr>
        <a:xfrm flipV="1">
          <a:off x="19545300" y="6957078"/>
          <a:ext cx="889000" cy="5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58334</xdr:rowOff>
    </xdr:from>
    <xdr:to>
      <xdr:col>98</xdr:col>
      <xdr:colOff>38100</xdr:colOff>
      <xdr:row>40</xdr:row>
      <xdr:rowOff>159934</xdr:rowOff>
    </xdr:to>
    <xdr:sp macro="" textlink="">
      <xdr:nvSpPr>
        <xdr:cNvPr id="580" name="楕円 579">
          <a:extLst>
            <a:ext uri="{FF2B5EF4-FFF2-40B4-BE49-F238E27FC236}">
              <a16:creationId xmlns:a16="http://schemas.microsoft.com/office/drawing/2014/main" id="{1C96AE7C-91FC-481D-889E-8F229CB3BA9E}"/>
            </a:ext>
          </a:extLst>
        </xdr:cNvPr>
        <xdr:cNvSpPr/>
      </xdr:nvSpPr>
      <xdr:spPr>
        <a:xfrm>
          <a:off x="18605500" y="6916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104581</xdr:rowOff>
    </xdr:from>
    <xdr:to>
      <xdr:col>102</xdr:col>
      <xdr:colOff>114300</xdr:colOff>
      <xdr:row>40</xdr:row>
      <xdr:rowOff>109134</xdr:rowOff>
    </xdr:to>
    <xdr:cxnSp macro="">
      <xdr:nvCxnSpPr>
        <xdr:cNvPr id="581" name="直線コネクタ 580">
          <a:extLst>
            <a:ext uri="{FF2B5EF4-FFF2-40B4-BE49-F238E27FC236}">
              <a16:creationId xmlns:a16="http://schemas.microsoft.com/office/drawing/2014/main" id="{E16B2579-3903-4EC6-A342-751CCDA84B1C}"/>
            </a:ext>
          </a:extLst>
        </xdr:cNvPr>
        <xdr:cNvCxnSpPr/>
      </xdr:nvCxnSpPr>
      <xdr:spPr>
        <a:xfrm flipV="1">
          <a:off x="18656300" y="6962581"/>
          <a:ext cx="889000" cy="4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41</xdr:row>
      <xdr:rowOff>31766</xdr:rowOff>
    </xdr:from>
    <xdr:ext cx="599010" cy="259045"/>
    <xdr:sp macro="" textlink="">
      <xdr:nvSpPr>
        <xdr:cNvPr id="582" name="n_1aveValue【一般廃棄物処理施設】&#10;一人当たり有形固定資産（償却資産）額">
          <a:extLst>
            <a:ext uri="{FF2B5EF4-FFF2-40B4-BE49-F238E27FC236}">
              <a16:creationId xmlns:a16="http://schemas.microsoft.com/office/drawing/2014/main" id="{8246AB34-0869-4480-8737-17253AF8E293}"/>
            </a:ext>
          </a:extLst>
        </xdr:cNvPr>
        <xdr:cNvSpPr txBox="1"/>
      </xdr:nvSpPr>
      <xdr:spPr>
        <a:xfrm>
          <a:off x="21011095" y="7061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41</xdr:row>
      <xdr:rowOff>81549</xdr:rowOff>
    </xdr:from>
    <xdr:ext cx="599010" cy="259045"/>
    <xdr:sp macro="" textlink="">
      <xdr:nvSpPr>
        <xdr:cNvPr id="583" name="n_2aveValue【一般廃棄物処理施設】&#10;一人当たり有形固定資産（償却資産）額">
          <a:extLst>
            <a:ext uri="{FF2B5EF4-FFF2-40B4-BE49-F238E27FC236}">
              <a16:creationId xmlns:a16="http://schemas.microsoft.com/office/drawing/2014/main" id="{06679FB0-195A-487B-9618-6A5738AE1BA1}"/>
            </a:ext>
          </a:extLst>
        </xdr:cNvPr>
        <xdr:cNvSpPr txBox="1"/>
      </xdr:nvSpPr>
      <xdr:spPr>
        <a:xfrm>
          <a:off x="20134795" y="7110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41</xdr:row>
      <xdr:rowOff>77316</xdr:rowOff>
    </xdr:from>
    <xdr:ext cx="599010" cy="259045"/>
    <xdr:sp macro="" textlink="">
      <xdr:nvSpPr>
        <xdr:cNvPr id="584" name="n_3aveValue【一般廃棄物処理施設】&#10;一人当たり有形固定資産（償却資産）額">
          <a:extLst>
            <a:ext uri="{FF2B5EF4-FFF2-40B4-BE49-F238E27FC236}">
              <a16:creationId xmlns:a16="http://schemas.microsoft.com/office/drawing/2014/main" id="{DC5F6E48-D27E-4B98-BA94-F2D735DEE3A5}"/>
            </a:ext>
          </a:extLst>
        </xdr:cNvPr>
        <xdr:cNvSpPr txBox="1"/>
      </xdr:nvSpPr>
      <xdr:spPr>
        <a:xfrm>
          <a:off x="19245795" y="7106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41</xdr:row>
      <xdr:rowOff>93757</xdr:rowOff>
    </xdr:from>
    <xdr:ext cx="599010" cy="259045"/>
    <xdr:sp macro="" textlink="">
      <xdr:nvSpPr>
        <xdr:cNvPr id="585" name="n_4aveValue【一般廃棄物処理施設】&#10;一人当たり有形固定資産（償却資産）額">
          <a:extLst>
            <a:ext uri="{FF2B5EF4-FFF2-40B4-BE49-F238E27FC236}">
              <a16:creationId xmlns:a16="http://schemas.microsoft.com/office/drawing/2014/main" id="{61AA7C5E-0250-4B4C-BE91-C1861A703B38}"/>
            </a:ext>
          </a:extLst>
        </xdr:cNvPr>
        <xdr:cNvSpPr txBox="1"/>
      </xdr:nvSpPr>
      <xdr:spPr>
        <a:xfrm>
          <a:off x="18356795" y="7123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38</xdr:row>
      <xdr:rowOff>159269</xdr:rowOff>
    </xdr:from>
    <xdr:ext cx="599010" cy="259045"/>
    <xdr:sp macro="" textlink="">
      <xdr:nvSpPr>
        <xdr:cNvPr id="586" name="n_1mainValue【一般廃棄物処理施設】&#10;一人当たり有形固定資産（償却資産）額">
          <a:extLst>
            <a:ext uri="{FF2B5EF4-FFF2-40B4-BE49-F238E27FC236}">
              <a16:creationId xmlns:a16="http://schemas.microsoft.com/office/drawing/2014/main" id="{B17B7FDD-B310-4065-AE2F-665175A195BF}"/>
            </a:ext>
          </a:extLst>
        </xdr:cNvPr>
        <xdr:cNvSpPr txBox="1"/>
      </xdr:nvSpPr>
      <xdr:spPr>
        <a:xfrm>
          <a:off x="21011095" y="6674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166405</xdr:rowOff>
    </xdr:from>
    <xdr:ext cx="599010" cy="259045"/>
    <xdr:sp macro="" textlink="">
      <xdr:nvSpPr>
        <xdr:cNvPr id="587" name="n_2mainValue【一般廃棄物処理施設】&#10;一人当たり有形固定資産（償却資産）額">
          <a:extLst>
            <a:ext uri="{FF2B5EF4-FFF2-40B4-BE49-F238E27FC236}">
              <a16:creationId xmlns:a16="http://schemas.microsoft.com/office/drawing/2014/main" id="{FD0B596D-63BD-473A-8367-4B7CE688E073}"/>
            </a:ext>
          </a:extLst>
        </xdr:cNvPr>
        <xdr:cNvSpPr txBox="1"/>
      </xdr:nvSpPr>
      <xdr:spPr>
        <a:xfrm>
          <a:off x="20134795" y="6681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458</xdr:rowOff>
    </xdr:from>
    <xdr:ext cx="599010" cy="259045"/>
    <xdr:sp macro="" textlink="">
      <xdr:nvSpPr>
        <xdr:cNvPr id="588" name="n_3mainValue【一般廃棄物処理施設】&#10;一人当たり有形固定資産（償却資産）額">
          <a:extLst>
            <a:ext uri="{FF2B5EF4-FFF2-40B4-BE49-F238E27FC236}">
              <a16:creationId xmlns:a16="http://schemas.microsoft.com/office/drawing/2014/main" id="{1F922453-8A2B-49E9-BE95-9A937FD54FAE}"/>
            </a:ext>
          </a:extLst>
        </xdr:cNvPr>
        <xdr:cNvSpPr txBox="1"/>
      </xdr:nvSpPr>
      <xdr:spPr>
        <a:xfrm>
          <a:off x="19245795" y="6687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39</xdr:row>
      <xdr:rowOff>5011</xdr:rowOff>
    </xdr:from>
    <xdr:ext cx="599010" cy="259045"/>
    <xdr:sp macro="" textlink="">
      <xdr:nvSpPr>
        <xdr:cNvPr id="589" name="n_4mainValue【一般廃棄物処理施設】&#10;一人当たり有形固定資産（償却資産）額">
          <a:extLst>
            <a:ext uri="{FF2B5EF4-FFF2-40B4-BE49-F238E27FC236}">
              <a16:creationId xmlns:a16="http://schemas.microsoft.com/office/drawing/2014/main" id="{9847A975-6882-4B58-9404-D803809C4269}"/>
            </a:ext>
          </a:extLst>
        </xdr:cNvPr>
        <xdr:cNvSpPr txBox="1"/>
      </xdr:nvSpPr>
      <xdr:spPr>
        <a:xfrm>
          <a:off x="18356795" y="66915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90" name="正方形/長方形 589">
          <a:extLst>
            <a:ext uri="{FF2B5EF4-FFF2-40B4-BE49-F238E27FC236}">
              <a16:creationId xmlns:a16="http://schemas.microsoft.com/office/drawing/2014/main" id="{E9D8CE41-AE69-4C3A-9753-8D53C7417F92}"/>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91" name="正方形/長方形 590">
          <a:extLst>
            <a:ext uri="{FF2B5EF4-FFF2-40B4-BE49-F238E27FC236}">
              <a16:creationId xmlns:a16="http://schemas.microsoft.com/office/drawing/2014/main" id="{BC4AE340-DE26-4C53-92A4-D2A76FE5F6FF}"/>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92" name="正方形/長方形 591">
          <a:extLst>
            <a:ext uri="{FF2B5EF4-FFF2-40B4-BE49-F238E27FC236}">
              <a16:creationId xmlns:a16="http://schemas.microsoft.com/office/drawing/2014/main" id="{028F3A03-9DB7-4216-A8FA-131E5A75E417}"/>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93" name="正方形/長方形 592">
          <a:extLst>
            <a:ext uri="{FF2B5EF4-FFF2-40B4-BE49-F238E27FC236}">
              <a16:creationId xmlns:a16="http://schemas.microsoft.com/office/drawing/2014/main" id="{9BC27154-785C-424A-93C1-DC0BFAEC8BB5}"/>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94" name="正方形/長方形 593">
          <a:extLst>
            <a:ext uri="{FF2B5EF4-FFF2-40B4-BE49-F238E27FC236}">
              <a16:creationId xmlns:a16="http://schemas.microsoft.com/office/drawing/2014/main" id="{88852EDB-636D-40CB-81B9-B14DFAEFC6C7}"/>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95" name="正方形/長方形 594">
          <a:extLst>
            <a:ext uri="{FF2B5EF4-FFF2-40B4-BE49-F238E27FC236}">
              <a16:creationId xmlns:a16="http://schemas.microsoft.com/office/drawing/2014/main" id="{838C22F4-40F4-4739-AC19-1C7BDFCF26E7}"/>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96" name="正方形/長方形 595">
          <a:extLst>
            <a:ext uri="{FF2B5EF4-FFF2-40B4-BE49-F238E27FC236}">
              <a16:creationId xmlns:a16="http://schemas.microsoft.com/office/drawing/2014/main" id="{DBB778F1-CEAB-43C4-8125-EF5CBF47CEEA}"/>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97" name="正方形/長方形 596">
          <a:extLst>
            <a:ext uri="{FF2B5EF4-FFF2-40B4-BE49-F238E27FC236}">
              <a16:creationId xmlns:a16="http://schemas.microsoft.com/office/drawing/2014/main" id="{D64B97A2-8264-4523-A7FC-9A5870F8E5BD}"/>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98" name="テキスト ボックス 597">
          <a:extLst>
            <a:ext uri="{FF2B5EF4-FFF2-40B4-BE49-F238E27FC236}">
              <a16:creationId xmlns:a16="http://schemas.microsoft.com/office/drawing/2014/main" id="{A60E0903-94CA-46E6-84E3-FD9811109D53}"/>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99" name="直線コネクタ 598">
          <a:extLst>
            <a:ext uri="{FF2B5EF4-FFF2-40B4-BE49-F238E27FC236}">
              <a16:creationId xmlns:a16="http://schemas.microsoft.com/office/drawing/2014/main" id="{F112B3AE-71EF-4BA2-A2E4-25802901E1F5}"/>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00" name="テキスト ボックス 599">
          <a:extLst>
            <a:ext uri="{FF2B5EF4-FFF2-40B4-BE49-F238E27FC236}">
              <a16:creationId xmlns:a16="http://schemas.microsoft.com/office/drawing/2014/main" id="{4EE888FF-400F-4542-BF98-85A2102EBAB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01" name="直線コネクタ 600">
          <a:extLst>
            <a:ext uri="{FF2B5EF4-FFF2-40B4-BE49-F238E27FC236}">
              <a16:creationId xmlns:a16="http://schemas.microsoft.com/office/drawing/2014/main" id="{5C44AC97-D787-4BD9-96EC-8FEE082A814F}"/>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602" name="テキスト ボックス 601">
          <a:extLst>
            <a:ext uri="{FF2B5EF4-FFF2-40B4-BE49-F238E27FC236}">
              <a16:creationId xmlns:a16="http://schemas.microsoft.com/office/drawing/2014/main" id="{ECD9CFAF-8F18-44FE-BEF9-7F0E5571111E}"/>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03" name="直線コネクタ 602">
          <a:extLst>
            <a:ext uri="{FF2B5EF4-FFF2-40B4-BE49-F238E27FC236}">
              <a16:creationId xmlns:a16="http://schemas.microsoft.com/office/drawing/2014/main" id="{4181DEFD-64D0-4BA8-8BCD-C6D3CF54EA45}"/>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04" name="テキスト ボックス 603">
          <a:extLst>
            <a:ext uri="{FF2B5EF4-FFF2-40B4-BE49-F238E27FC236}">
              <a16:creationId xmlns:a16="http://schemas.microsoft.com/office/drawing/2014/main" id="{2EBFBC9B-419D-4BA9-A24C-321C0461719A}"/>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05" name="直線コネクタ 604">
          <a:extLst>
            <a:ext uri="{FF2B5EF4-FFF2-40B4-BE49-F238E27FC236}">
              <a16:creationId xmlns:a16="http://schemas.microsoft.com/office/drawing/2014/main" id="{7B7DB8DF-0B2D-4DA1-AD5F-632D5ABB7621}"/>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06" name="テキスト ボックス 605">
          <a:extLst>
            <a:ext uri="{FF2B5EF4-FFF2-40B4-BE49-F238E27FC236}">
              <a16:creationId xmlns:a16="http://schemas.microsoft.com/office/drawing/2014/main" id="{05196996-3852-4190-8E90-3CD73F2EC8B1}"/>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07" name="直線コネクタ 606">
          <a:extLst>
            <a:ext uri="{FF2B5EF4-FFF2-40B4-BE49-F238E27FC236}">
              <a16:creationId xmlns:a16="http://schemas.microsoft.com/office/drawing/2014/main" id="{7A1DDA4A-88DC-4291-BD30-1B08CA3FF264}"/>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08" name="テキスト ボックス 607">
          <a:extLst>
            <a:ext uri="{FF2B5EF4-FFF2-40B4-BE49-F238E27FC236}">
              <a16:creationId xmlns:a16="http://schemas.microsoft.com/office/drawing/2014/main" id="{2DF44C28-45D3-4BC7-95D9-3F9B5386974D}"/>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09" name="直線コネクタ 608">
          <a:extLst>
            <a:ext uri="{FF2B5EF4-FFF2-40B4-BE49-F238E27FC236}">
              <a16:creationId xmlns:a16="http://schemas.microsoft.com/office/drawing/2014/main" id="{ED5E9BAA-0578-4742-8299-23D16F1ACC6F}"/>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10" name="テキスト ボックス 609">
          <a:extLst>
            <a:ext uri="{FF2B5EF4-FFF2-40B4-BE49-F238E27FC236}">
              <a16:creationId xmlns:a16="http://schemas.microsoft.com/office/drawing/2014/main" id="{75EF3F97-E314-4843-8092-80D535C390CC}"/>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11" name="直線コネクタ 610">
          <a:extLst>
            <a:ext uri="{FF2B5EF4-FFF2-40B4-BE49-F238E27FC236}">
              <a16:creationId xmlns:a16="http://schemas.microsoft.com/office/drawing/2014/main" id="{FEE6958B-D202-4C30-B8C7-A46A36967034}"/>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12" name="テキスト ボックス 611">
          <a:extLst>
            <a:ext uri="{FF2B5EF4-FFF2-40B4-BE49-F238E27FC236}">
              <a16:creationId xmlns:a16="http://schemas.microsoft.com/office/drawing/2014/main" id="{0F826825-3A82-4723-8DC8-9F697182A6EB}"/>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13" name="【保健センター・保健所】&#10;有形固定資産減価償却率グラフ枠">
          <a:extLst>
            <a:ext uri="{FF2B5EF4-FFF2-40B4-BE49-F238E27FC236}">
              <a16:creationId xmlns:a16="http://schemas.microsoft.com/office/drawing/2014/main" id="{BD4C3A3D-433C-4F3D-8703-1039E8BB4D7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34290</xdr:rowOff>
    </xdr:from>
    <xdr:to>
      <xdr:col>85</xdr:col>
      <xdr:colOff>126364</xdr:colOff>
      <xdr:row>64</xdr:row>
      <xdr:rowOff>76200</xdr:rowOff>
    </xdr:to>
    <xdr:cxnSp macro="">
      <xdr:nvCxnSpPr>
        <xdr:cNvPr id="614" name="直線コネクタ 613">
          <a:extLst>
            <a:ext uri="{FF2B5EF4-FFF2-40B4-BE49-F238E27FC236}">
              <a16:creationId xmlns:a16="http://schemas.microsoft.com/office/drawing/2014/main" id="{688B8AED-FDED-4DD6-80E0-3878F87D5538}"/>
            </a:ext>
          </a:extLst>
        </xdr:cNvPr>
        <xdr:cNvCxnSpPr/>
      </xdr:nvCxnSpPr>
      <xdr:spPr>
        <a:xfrm flipV="1">
          <a:off x="16318864" y="9464040"/>
          <a:ext cx="0" cy="1584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80027</xdr:rowOff>
    </xdr:from>
    <xdr:ext cx="469744" cy="259045"/>
    <xdr:sp macro="" textlink="">
      <xdr:nvSpPr>
        <xdr:cNvPr id="615" name="【保健センター・保健所】&#10;有形固定資産減価償却率最小値テキスト">
          <a:extLst>
            <a:ext uri="{FF2B5EF4-FFF2-40B4-BE49-F238E27FC236}">
              <a16:creationId xmlns:a16="http://schemas.microsoft.com/office/drawing/2014/main" id="{681E5F06-398D-4C8E-A8D7-1A2D284CCD3C}"/>
            </a:ext>
          </a:extLst>
        </xdr:cNvPr>
        <xdr:cNvSpPr txBox="1"/>
      </xdr:nvSpPr>
      <xdr:spPr>
        <a:xfrm>
          <a:off x="16357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76200</xdr:rowOff>
    </xdr:from>
    <xdr:to>
      <xdr:col>86</xdr:col>
      <xdr:colOff>25400</xdr:colOff>
      <xdr:row>64</xdr:row>
      <xdr:rowOff>76200</xdr:rowOff>
    </xdr:to>
    <xdr:cxnSp macro="">
      <xdr:nvCxnSpPr>
        <xdr:cNvPr id="616" name="直線コネクタ 615">
          <a:extLst>
            <a:ext uri="{FF2B5EF4-FFF2-40B4-BE49-F238E27FC236}">
              <a16:creationId xmlns:a16="http://schemas.microsoft.com/office/drawing/2014/main" id="{DFC550EC-24DC-4DFD-B447-C27D47706BBD}"/>
            </a:ext>
          </a:extLst>
        </xdr:cNvPr>
        <xdr:cNvCxnSpPr/>
      </xdr:nvCxnSpPr>
      <xdr:spPr>
        <a:xfrm>
          <a:off x="16230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152417</xdr:rowOff>
    </xdr:from>
    <xdr:ext cx="405111" cy="259045"/>
    <xdr:sp macro="" textlink="">
      <xdr:nvSpPr>
        <xdr:cNvPr id="617" name="【保健センター・保健所】&#10;有形固定資産減価償却率最大値テキスト">
          <a:extLst>
            <a:ext uri="{FF2B5EF4-FFF2-40B4-BE49-F238E27FC236}">
              <a16:creationId xmlns:a16="http://schemas.microsoft.com/office/drawing/2014/main" id="{54AA7F89-7FFA-450B-92AC-D821AFD11EAF}"/>
            </a:ext>
          </a:extLst>
        </xdr:cNvPr>
        <xdr:cNvSpPr txBox="1"/>
      </xdr:nvSpPr>
      <xdr:spPr>
        <a:xfrm>
          <a:off x="16357600" y="9239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34290</xdr:rowOff>
    </xdr:from>
    <xdr:to>
      <xdr:col>86</xdr:col>
      <xdr:colOff>25400</xdr:colOff>
      <xdr:row>55</xdr:row>
      <xdr:rowOff>34290</xdr:rowOff>
    </xdr:to>
    <xdr:cxnSp macro="">
      <xdr:nvCxnSpPr>
        <xdr:cNvPr id="618" name="直線コネクタ 617">
          <a:extLst>
            <a:ext uri="{FF2B5EF4-FFF2-40B4-BE49-F238E27FC236}">
              <a16:creationId xmlns:a16="http://schemas.microsoft.com/office/drawing/2014/main" id="{EC79F2E5-48C4-41EE-A510-4578E2251783}"/>
            </a:ext>
          </a:extLst>
        </xdr:cNvPr>
        <xdr:cNvCxnSpPr/>
      </xdr:nvCxnSpPr>
      <xdr:spPr>
        <a:xfrm>
          <a:off x="16230600" y="946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90187</xdr:rowOff>
    </xdr:from>
    <xdr:ext cx="405111" cy="259045"/>
    <xdr:sp macro="" textlink="">
      <xdr:nvSpPr>
        <xdr:cNvPr id="619" name="【保健センター・保健所】&#10;有形固定資産減価償却率平均値テキスト">
          <a:extLst>
            <a:ext uri="{FF2B5EF4-FFF2-40B4-BE49-F238E27FC236}">
              <a16:creationId xmlns:a16="http://schemas.microsoft.com/office/drawing/2014/main" id="{4076903E-7EBD-48F3-AACA-9817C7D75BF3}"/>
            </a:ext>
          </a:extLst>
        </xdr:cNvPr>
        <xdr:cNvSpPr txBox="1"/>
      </xdr:nvSpPr>
      <xdr:spPr>
        <a:xfrm>
          <a:off x="16357600" y="98628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67310</xdr:rowOff>
    </xdr:from>
    <xdr:to>
      <xdr:col>85</xdr:col>
      <xdr:colOff>177800</xdr:colOff>
      <xdr:row>58</xdr:row>
      <xdr:rowOff>168910</xdr:rowOff>
    </xdr:to>
    <xdr:sp macro="" textlink="">
      <xdr:nvSpPr>
        <xdr:cNvPr id="620" name="フローチャート: 判断 619">
          <a:extLst>
            <a:ext uri="{FF2B5EF4-FFF2-40B4-BE49-F238E27FC236}">
              <a16:creationId xmlns:a16="http://schemas.microsoft.com/office/drawing/2014/main" id="{29BCCD4D-11E1-476D-914D-E6E2CCF007EE}"/>
            </a:ext>
          </a:extLst>
        </xdr:cNvPr>
        <xdr:cNvSpPr/>
      </xdr:nvSpPr>
      <xdr:spPr>
        <a:xfrm>
          <a:off x="16268700" y="10011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145415</xdr:rowOff>
    </xdr:from>
    <xdr:to>
      <xdr:col>81</xdr:col>
      <xdr:colOff>101600</xdr:colOff>
      <xdr:row>59</xdr:row>
      <xdr:rowOff>75565</xdr:rowOff>
    </xdr:to>
    <xdr:sp macro="" textlink="">
      <xdr:nvSpPr>
        <xdr:cNvPr id="621" name="フローチャート: 判断 620">
          <a:extLst>
            <a:ext uri="{FF2B5EF4-FFF2-40B4-BE49-F238E27FC236}">
              <a16:creationId xmlns:a16="http://schemas.microsoft.com/office/drawing/2014/main" id="{8E0D5416-0550-438B-B6E7-64B9ECA62960}"/>
            </a:ext>
          </a:extLst>
        </xdr:cNvPr>
        <xdr:cNvSpPr/>
      </xdr:nvSpPr>
      <xdr:spPr>
        <a:xfrm>
          <a:off x="15430500" y="10089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92075</xdr:rowOff>
    </xdr:from>
    <xdr:to>
      <xdr:col>76</xdr:col>
      <xdr:colOff>165100</xdr:colOff>
      <xdr:row>59</xdr:row>
      <xdr:rowOff>22225</xdr:rowOff>
    </xdr:to>
    <xdr:sp macro="" textlink="">
      <xdr:nvSpPr>
        <xdr:cNvPr id="622" name="フローチャート: 判断 621">
          <a:extLst>
            <a:ext uri="{FF2B5EF4-FFF2-40B4-BE49-F238E27FC236}">
              <a16:creationId xmlns:a16="http://schemas.microsoft.com/office/drawing/2014/main" id="{1D886943-7F45-45FD-8043-3ED047A7F505}"/>
            </a:ext>
          </a:extLst>
        </xdr:cNvPr>
        <xdr:cNvSpPr/>
      </xdr:nvSpPr>
      <xdr:spPr>
        <a:xfrm>
          <a:off x="14541500" y="10036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33020</xdr:rowOff>
    </xdr:from>
    <xdr:to>
      <xdr:col>72</xdr:col>
      <xdr:colOff>38100</xdr:colOff>
      <xdr:row>58</xdr:row>
      <xdr:rowOff>134620</xdr:rowOff>
    </xdr:to>
    <xdr:sp macro="" textlink="">
      <xdr:nvSpPr>
        <xdr:cNvPr id="623" name="フローチャート: 判断 622">
          <a:extLst>
            <a:ext uri="{FF2B5EF4-FFF2-40B4-BE49-F238E27FC236}">
              <a16:creationId xmlns:a16="http://schemas.microsoft.com/office/drawing/2014/main" id="{B82CBF72-0625-48B3-8BBB-FB8881C4B1F8}"/>
            </a:ext>
          </a:extLst>
        </xdr:cNvPr>
        <xdr:cNvSpPr/>
      </xdr:nvSpPr>
      <xdr:spPr>
        <a:xfrm>
          <a:off x="13652500" y="9977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8255</xdr:rowOff>
    </xdr:from>
    <xdr:to>
      <xdr:col>67</xdr:col>
      <xdr:colOff>101600</xdr:colOff>
      <xdr:row>58</xdr:row>
      <xdr:rowOff>109855</xdr:rowOff>
    </xdr:to>
    <xdr:sp macro="" textlink="">
      <xdr:nvSpPr>
        <xdr:cNvPr id="624" name="フローチャート: 判断 623">
          <a:extLst>
            <a:ext uri="{FF2B5EF4-FFF2-40B4-BE49-F238E27FC236}">
              <a16:creationId xmlns:a16="http://schemas.microsoft.com/office/drawing/2014/main" id="{140FCF08-16F1-4D99-AD2D-89FC96B71A13}"/>
            </a:ext>
          </a:extLst>
        </xdr:cNvPr>
        <xdr:cNvSpPr/>
      </xdr:nvSpPr>
      <xdr:spPr>
        <a:xfrm>
          <a:off x="12763500" y="9952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25" name="テキスト ボックス 624">
          <a:extLst>
            <a:ext uri="{FF2B5EF4-FFF2-40B4-BE49-F238E27FC236}">
              <a16:creationId xmlns:a16="http://schemas.microsoft.com/office/drawing/2014/main" id="{FC934F39-A62A-42D5-A799-4ADF0283D64D}"/>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26" name="テキスト ボックス 625">
          <a:extLst>
            <a:ext uri="{FF2B5EF4-FFF2-40B4-BE49-F238E27FC236}">
              <a16:creationId xmlns:a16="http://schemas.microsoft.com/office/drawing/2014/main" id="{090C4605-AAA3-4F1B-828B-4740B36B14E3}"/>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27" name="テキスト ボックス 626">
          <a:extLst>
            <a:ext uri="{FF2B5EF4-FFF2-40B4-BE49-F238E27FC236}">
              <a16:creationId xmlns:a16="http://schemas.microsoft.com/office/drawing/2014/main" id="{6A2FAE23-0BF5-465E-80A6-780EE3D70162}"/>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28" name="テキスト ボックス 627">
          <a:extLst>
            <a:ext uri="{FF2B5EF4-FFF2-40B4-BE49-F238E27FC236}">
              <a16:creationId xmlns:a16="http://schemas.microsoft.com/office/drawing/2014/main" id="{3DFC558D-D3AC-4416-8DF2-0B075CEDB2F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29" name="テキスト ボックス 628">
          <a:extLst>
            <a:ext uri="{FF2B5EF4-FFF2-40B4-BE49-F238E27FC236}">
              <a16:creationId xmlns:a16="http://schemas.microsoft.com/office/drawing/2014/main" id="{2CBBD43D-140C-4ADD-8AED-D1575C10D28B}"/>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109220</xdr:rowOff>
    </xdr:from>
    <xdr:to>
      <xdr:col>85</xdr:col>
      <xdr:colOff>177800</xdr:colOff>
      <xdr:row>61</xdr:row>
      <xdr:rowOff>39370</xdr:rowOff>
    </xdr:to>
    <xdr:sp macro="" textlink="">
      <xdr:nvSpPr>
        <xdr:cNvPr id="630" name="楕円 629">
          <a:extLst>
            <a:ext uri="{FF2B5EF4-FFF2-40B4-BE49-F238E27FC236}">
              <a16:creationId xmlns:a16="http://schemas.microsoft.com/office/drawing/2014/main" id="{ED76884F-1C54-4E02-8E72-D832D59DD5F8}"/>
            </a:ext>
          </a:extLst>
        </xdr:cNvPr>
        <xdr:cNvSpPr/>
      </xdr:nvSpPr>
      <xdr:spPr>
        <a:xfrm>
          <a:off x="16268700" y="1039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87647</xdr:rowOff>
    </xdr:from>
    <xdr:ext cx="405111" cy="259045"/>
    <xdr:sp macro="" textlink="">
      <xdr:nvSpPr>
        <xdr:cNvPr id="631" name="【保健センター・保健所】&#10;有形固定資産減価償却率該当値テキスト">
          <a:extLst>
            <a:ext uri="{FF2B5EF4-FFF2-40B4-BE49-F238E27FC236}">
              <a16:creationId xmlns:a16="http://schemas.microsoft.com/office/drawing/2014/main" id="{574D388C-1667-4C00-9A54-57801F6D7735}"/>
            </a:ext>
          </a:extLst>
        </xdr:cNvPr>
        <xdr:cNvSpPr txBox="1"/>
      </xdr:nvSpPr>
      <xdr:spPr>
        <a:xfrm>
          <a:off x="16357600" y="1037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69215</xdr:rowOff>
    </xdr:from>
    <xdr:to>
      <xdr:col>81</xdr:col>
      <xdr:colOff>101600</xdr:colOff>
      <xdr:row>61</xdr:row>
      <xdr:rowOff>170815</xdr:rowOff>
    </xdr:to>
    <xdr:sp macro="" textlink="">
      <xdr:nvSpPr>
        <xdr:cNvPr id="632" name="楕円 631">
          <a:extLst>
            <a:ext uri="{FF2B5EF4-FFF2-40B4-BE49-F238E27FC236}">
              <a16:creationId xmlns:a16="http://schemas.microsoft.com/office/drawing/2014/main" id="{B77CBC60-75CF-46B6-8998-33DC6CD52585}"/>
            </a:ext>
          </a:extLst>
        </xdr:cNvPr>
        <xdr:cNvSpPr/>
      </xdr:nvSpPr>
      <xdr:spPr>
        <a:xfrm>
          <a:off x="15430500" y="10527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160020</xdr:rowOff>
    </xdr:from>
    <xdr:to>
      <xdr:col>85</xdr:col>
      <xdr:colOff>127000</xdr:colOff>
      <xdr:row>61</xdr:row>
      <xdr:rowOff>120015</xdr:rowOff>
    </xdr:to>
    <xdr:cxnSp macro="">
      <xdr:nvCxnSpPr>
        <xdr:cNvPr id="633" name="直線コネクタ 632">
          <a:extLst>
            <a:ext uri="{FF2B5EF4-FFF2-40B4-BE49-F238E27FC236}">
              <a16:creationId xmlns:a16="http://schemas.microsoft.com/office/drawing/2014/main" id="{704965F0-CCC8-438A-95F6-CE79D70CBE6F}"/>
            </a:ext>
          </a:extLst>
        </xdr:cNvPr>
        <xdr:cNvCxnSpPr/>
      </xdr:nvCxnSpPr>
      <xdr:spPr>
        <a:xfrm flipV="1">
          <a:off x="15481300" y="10447020"/>
          <a:ext cx="838200" cy="131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86360</xdr:rowOff>
    </xdr:from>
    <xdr:to>
      <xdr:col>76</xdr:col>
      <xdr:colOff>165100</xdr:colOff>
      <xdr:row>61</xdr:row>
      <xdr:rowOff>16510</xdr:rowOff>
    </xdr:to>
    <xdr:sp macro="" textlink="">
      <xdr:nvSpPr>
        <xdr:cNvPr id="634" name="楕円 633">
          <a:extLst>
            <a:ext uri="{FF2B5EF4-FFF2-40B4-BE49-F238E27FC236}">
              <a16:creationId xmlns:a16="http://schemas.microsoft.com/office/drawing/2014/main" id="{3845E32A-6EBE-4327-BBB0-4179E0C433D4}"/>
            </a:ext>
          </a:extLst>
        </xdr:cNvPr>
        <xdr:cNvSpPr/>
      </xdr:nvSpPr>
      <xdr:spPr>
        <a:xfrm>
          <a:off x="14541500" y="1037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137160</xdr:rowOff>
    </xdr:from>
    <xdr:to>
      <xdr:col>81</xdr:col>
      <xdr:colOff>50800</xdr:colOff>
      <xdr:row>61</xdr:row>
      <xdr:rowOff>120015</xdr:rowOff>
    </xdr:to>
    <xdr:cxnSp macro="">
      <xdr:nvCxnSpPr>
        <xdr:cNvPr id="635" name="直線コネクタ 634">
          <a:extLst>
            <a:ext uri="{FF2B5EF4-FFF2-40B4-BE49-F238E27FC236}">
              <a16:creationId xmlns:a16="http://schemas.microsoft.com/office/drawing/2014/main" id="{0BB1C5F6-B0DC-4BE3-8BCF-10121E620EEB}"/>
            </a:ext>
          </a:extLst>
        </xdr:cNvPr>
        <xdr:cNvCxnSpPr/>
      </xdr:nvCxnSpPr>
      <xdr:spPr>
        <a:xfrm>
          <a:off x="14592300" y="10424160"/>
          <a:ext cx="889000" cy="154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67310</xdr:rowOff>
    </xdr:from>
    <xdr:to>
      <xdr:col>72</xdr:col>
      <xdr:colOff>38100</xdr:colOff>
      <xdr:row>60</xdr:row>
      <xdr:rowOff>168910</xdr:rowOff>
    </xdr:to>
    <xdr:sp macro="" textlink="">
      <xdr:nvSpPr>
        <xdr:cNvPr id="636" name="楕円 635">
          <a:extLst>
            <a:ext uri="{FF2B5EF4-FFF2-40B4-BE49-F238E27FC236}">
              <a16:creationId xmlns:a16="http://schemas.microsoft.com/office/drawing/2014/main" id="{A19CAAC7-C894-4643-BB5C-62D0032E5919}"/>
            </a:ext>
          </a:extLst>
        </xdr:cNvPr>
        <xdr:cNvSpPr/>
      </xdr:nvSpPr>
      <xdr:spPr>
        <a:xfrm>
          <a:off x="13652500" y="10354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118110</xdr:rowOff>
    </xdr:from>
    <xdr:to>
      <xdr:col>76</xdr:col>
      <xdr:colOff>114300</xdr:colOff>
      <xdr:row>60</xdr:row>
      <xdr:rowOff>137160</xdr:rowOff>
    </xdr:to>
    <xdr:cxnSp macro="">
      <xdr:nvCxnSpPr>
        <xdr:cNvPr id="637" name="直線コネクタ 636">
          <a:extLst>
            <a:ext uri="{FF2B5EF4-FFF2-40B4-BE49-F238E27FC236}">
              <a16:creationId xmlns:a16="http://schemas.microsoft.com/office/drawing/2014/main" id="{3D02B7A2-8C5E-4477-A828-EFC83B9D0724}"/>
            </a:ext>
          </a:extLst>
        </xdr:cNvPr>
        <xdr:cNvCxnSpPr/>
      </xdr:nvCxnSpPr>
      <xdr:spPr>
        <a:xfrm>
          <a:off x="13703300" y="1040511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25400</xdr:rowOff>
    </xdr:from>
    <xdr:to>
      <xdr:col>67</xdr:col>
      <xdr:colOff>101600</xdr:colOff>
      <xdr:row>58</xdr:row>
      <xdr:rowOff>127000</xdr:rowOff>
    </xdr:to>
    <xdr:sp macro="" textlink="">
      <xdr:nvSpPr>
        <xdr:cNvPr id="638" name="楕円 637">
          <a:extLst>
            <a:ext uri="{FF2B5EF4-FFF2-40B4-BE49-F238E27FC236}">
              <a16:creationId xmlns:a16="http://schemas.microsoft.com/office/drawing/2014/main" id="{6CE284E8-387D-4B85-97C2-75BE9C40D82C}"/>
            </a:ext>
          </a:extLst>
        </xdr:cNvPr>
        <xdr:cNvSpPr/>
      </xdr:nvSpPr>
      <xdr:spPr>
        <a:xfrm>
          <a:off x="12763500" y="996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76200</xdr:rowOff>
    </xdr:from>
    <xdr:to>
      <xdr:col>71</xdr:col>
      <xdr:colOff>177800</xdr:colOff>
      <xdr:row>60</xdr:row>
      <xdr:rowOff>118110</xdr:rowOff>
    </xdr:to>
    <xdr:cxnSp macro="">
      <xdr:nvCxnSpPr>
        <xdr:cNvPr id="639" name="直線コネクタ 638">
          <a:extLst>
            <a:ext uri="{FF2B5EF4-FFF2-40B4-BE49-F238E27FC236}">
              <a16:creationId xmlns:a16="http://schemas.microsoft.com/office/drawing/2014/main" id="{597569DB-179E-4083-ADFB-504C2562CD93}"/>
            </a:ext>
          </a:extLst>
        </xdr:cNvPr>
        <xdr:cNvCxnSpPr/>
      </xdr:nvCxnSpPr>
      <xdr:spPr>
        <a:xfrm>
          <a:off x="12814300" y="10020300"/>
          <a:ext cx="889000" cy="384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92092</xdr:rowOff>
    </xdr:from>
    <xdr:ext cx="405111" cy="259045"/>
    <xdr:sp macro="" textlink="">
      <xdr:nvSpPr>
        <xdr:cNvPr id="640" name="n_1aveValue【保健センター・保健所】&#10;有形固定資産減価償却率">
          <a:extLst>
            <a:ext uri="{FF2B5EF4-FFF2-40B4-BE49-F238E27FC236}">
              <a16:creationId xmlns:a16="http://schemas.microsoft.com/office/drawing/2014/main" id="{5FADFC3F-0C9F-4E7C-ACBC-3C3D91E60174}"/>
            </a:ext>
          </a:extLst>
        </xdr:cNvPr>
        <xdr:cNvSpPr txBox="1"/>
      </xdr:nvSpPr>
      <xdr:spPr>
        <a:xfrm>
          <a:off x="15266044" y="9864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38752</xdr:rowOff>
    </xdr:from>
    <xdr:ext cx="405111" cy="259045"/>
    <xdr:sp macro="" textlink="">
      <xdr:nvSpPr>
        <xdr:cNvPr id="641" name="n_2aveValue【保健センター・保健所】&#10;有形固定資産減価償却率">
          <a:extLst>
            <a:ext uri="{FF2B5EF4-FFF2-40B4-BE49-F238E27FC236}">
              <a16:creationId xmlns:a16="http://schemas.microsoft.com/office/drawing/2014/main" id="{9292E539-C5EF-46D5-9469-48B7C007F87D}"/>
            </a:ext>
          </a:extLst>
        </xdr:cNvPr>
        <xdr:cNvSpPr txBox="1"/>
      </xdr:nvSpPr>
      <xdr:spPr>
        <a:xfrm>
          <a:off x="14389744" y="9811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151147</xdr:rowOff>
    </xdr:from>
    <xdr:ext cx="405111" cy="259045"/>
    <xdr:sp macro="" textlink="">
      <xdr:nvSpPr>
        <xdr:cNvPr id="642" name="n_3aveValue【保健センター・保健所】&#10;有形固定資産減価償却率">
          <a:extLst>
            <a:ext uri="{FF2B5EF4-FFF2-40B4-BE49-F238E27FC236}">
              <a16:creationId xmlns:a16="http://schemas.microsoft.com/office/drawing/2014/main" id="{70D7E68D-7F65-48D9-8C2D-F7BD9DC41AF1}"/>
            </a:ext>
          </a:extLst>
        </xdr:cNvPr>
        <xdr:cNvSpPr txBox="1"/>
      </xdr:nvSpPr>
      <xdr:spPr>
        <a:xfrm>
          <a:off x="13500744" y="975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126382</xdr:rowOff>
    </xdr:from>
    <xdr:ext cx="405111" cy="259045"/>
    <xdr:sp macro="" textlink="">
      <xdr:nvSpPr>
        <xdr:cNvPr id="643" name="n_4aveValue【保健センター・保健所】&#10;有形固定資産減価償却率">
          <a:extLst>
            <a:ext uri="{FF2B5EF4-FFF2-40B4-BE49-F238E27FC236}">
              <a16:creationId xmlns:a16="http://schemas.microsoft.com/office/drawing/2014/main" id="{A1FD68CA-C615-4F2F-A21A-04EED695AAD4}"/>
            </a:ext>
          </a:extLst>
        </xdr:cNvPr>
        <xdr:cNvSpPr txBox="1"/>
      </xdr:nvSpPr>
      <xdr:spPr>
        <a:xfrm>
          <a:off x="12611744" y="9727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161942</xdr:rowOff>
    </xdr:from>
    <xdr:ext cx="405111" cy="259045"/>
    <xdr:sp macro="" textlink="">
      <xdr:nvSpPr>
        <xdr:cNvPr id="644" name="n_1mainValue【保健センター・保健所】&#10;有形固定資産減価償却率">
          <a:extLst>
            <a:ext uri="{FF2B5EF4-FFF2-40B4-BE49-F238E27FC236}">
              <a16:creationId xmlns:a16="http://schemas.microsoft.com/office/drawing/2014/main" id="{CEC56859-BB8C-40FC-906F-AA5E57633E9F}"/>
            </a:ext>
          </a:extLst>
        </xdr:cNvPr>
        <xdr:cNvSpPr txBox="1"/>
      </xdr:nvSpPr>
      <xdr:spPr>
        <a:xfrm>
          <a:off x="15266044" y="10620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7637</xdr:rowOff>
    </xdr:from>
    <xdr:ext cx="405111" cy="259045"/>
    <xdr:sp macro="" textlink="">
      <xdr:nvSpPr>
        <xdr:cNvPr id="645" name="n_2mainValue【保健センター・保健所】&#10;有形固定資産減価償却率">
          <a:extLst>
            <a:ext uri="{FF2B5EF4-FFF2-40B4-BE49-F238E27FC236}">
              <a16:creationId xmlns:a16="http://schemas.microsoft.com/office/drawing/2014/main" id="{B294A6AF-3B52-44CF-93A2-4D11337BA30F}"/>
            </a:ext>
          </a:extLst>
        </xdr:cNvPr>
        <xdr:cNvSpPr txBox="1"/>
      </xdr:nvSpPr>
      <xdr:spPr>
        <a:xfrm>
          <a:off x="14389744" y="1046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160037</xdr:rowOff>
    </xdr:from>
    <xdr:ext cx="405111" cy="259045"/>
    <xdr:sp macro="" textlink="">
      <xdr:nvSpPr>
        <xdr:cNvPr id="646" name="n_3mainValue【保健センター・保健所】&#10;有形固定資産減価償却率">
          <a:extLst>
            <a:ext uri="{FF2B5EF4-FFF2-40B4-BE49-F238E27FC236}">
              <a16:creationId xmlns:a16="http://schemas.microsoft.com/office/drawing/2014/main" id="{E50DC1C4-DBC6-49B5-9426-97AB1730CD56}"/>
            </a:ext>
          </a:extLst>
        </xdr:cNvPr>
        <xdr:cNvSpPr txBox="1"/>
      </xdr:nvSpPr>
      <xdr:spPr>
        <a:xfrm>
          <a:off x="13500744" y="10447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118127</xdr:rowOff>
    </xdr:from>
    <xdr:ext cx="405111" cy="259045"/>
    <xdr:sp macro="" textlink="">
      <xdr:nvSpPr>
        <xdr:cNvPr id="647" name="n_4mainValue【保健センター・保健所】&#10;有形固定資産減価償却率">
          <a:extLst>
            <a:ext uri="{FF2B5EF4-FFF2-40B4-BE49-F238E27FC236}">
              <a16:creationId xmlns:a16="http://schemas.microsoft.com/office/drawing/2014/main" id="{1C154BFB-AF9B-4BC9-A5C5-FF5CE434AC75}"/>
            </a:ext>
          </a:extLst>
        </xdr:cNvPr>
        <xdr:cNvSpPr txBox="1"/>
      </xdr:nvSpPr>
      <xdr:spPr>
        <a:xfrm>
          <a:off x="12611744" y="10062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48" name="正方形/長方形 647">
          <a:extLst>
            <a:ext uri="{FF2B5EF4-FFF2-40B4-BE49-F238E27FC236}">
              <a16:creationId xmlns:a16="http://schemas.microsoft.com/office/drawing/2014/main" id="{F6F9D5D9-7B4B-4EED-96BE-B369C55B08A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49" name="正方形/長方形 648">
          <a:extLst>
            <a:ext uri="{FF2B5EF4-FFF2-40B4-BE49-F238E27FC236}">
              <a16:creationId xmlns:a16="http://schemas.microsoft.com/office/drawing/2014/main" id="{C8C2BA91-4A84-4EFB-BFF4-AC1271B6C0BC}"/>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50" name="正方形/長方形 649">
          <a:extLst>
            <a:ext uri="{FF2B5EF4-FFF2-40B4-BE49-F238E27FC236}">
              <a16:creationId xmlns:a16="http://schemas.microsoft.com/office/drawing/2014/main" id="{D9895528-9458-4D22-9811-0726DEBAB476}"/>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51" name="正方形/長方形 650">
          <a:extLst>
            <a:ext uri="{FF2B5EF4-FFF2-40B4-BE49-F238E27FC236}">
              <a16:creationId xmlns:a16="http://schemas.microsoft.com/office/drawing/2014/main" id="{4F3AF18B-760F-4A56-8FE7-1EB2994605C3}"/>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52" name="正方形/長方形 651">
          <a:extLst>
            <a:ext uri="{FF2B5EF4-FFF2-40B4-BE49-F238E27FC236}">
              <a16:creationId xmlns:a16="http://schemas.microsoft.com/office/drawing/2014/main" id="{890CC927-B5C8-411F-87C6-B8E3E2415BED}"/>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53" name="正方形/長方形 652">
          <a:extLst>
            <a:ext uri="{FF2B5EF4-FFF2-40B4-BE49-F238E27FC236}">
              <a16:creationId xmlns:a16="http://schemas.microsoft.com/office/drawing/2014/main" id="{A7EE032A-673B-4F9D-8F8C-F89FA0C99D2A}"/>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54" name="正方形/長方形 653">
          <a:extLst>
            <a:ext uri="{FF2B5EF4-FFF2-40B4-BE49-F238E27FC236}">
              <a16:creationId xmlns:a16="http://schemas.microsoft.com/office/drawing/2014/main" id="{EC436378-037F-4E82-8EAE-49625181EC07}"/>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55" name="正方形/長方形 654">
          <a:extLst>
            <a:ext uri="{FF2B5EF4-FFF2-40B4-BE49-F238E27FC236}">
              <a16:creationId xmlns:a16="http://schemas.microsoft.com/office/drawing/2014/main" id="{7783E0A1-060C-40F2-BF54-798A2B6E4328}"/>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56" name="テキスト ボックス 655">
          <a:extLst>
            <a:ext uri="{FF2B5EF4-FFF2-40B4-BE49-F238E27FC236}">
              <a16:creationId xmlns:a16="http://schemas.microsoft.com/office/drawing/2014/main" id="{F799C34C-E23F-43DC-AF86-6CBFC24DBACD}"/>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57" name="直線コネクタ 656">
          <a:extLst>
            <a:ext uri="{FF2B5EF4-FFF2-40B4-BE49-F238E27FC236}">
              <a16:creationId xmlns:a16="http://schemas.microsoft.com/office/drawing/2014/main" id="{39D8FD07-BA82-485E-94B8-F50252A53B0F}"/>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658" name="直線コネクタ 657">
          <a:extLst>
            <a:ext uri="{FF2B5EF4-FFF2-40B4-BE49-F238E27FC236}">
              <a16:creationId xmlns:a16="http://schemas.microsoft.com/office/drawing/2014/main" id="{8BA3DE61-B08E-48EE-BFDE-614687C3526D}"/>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59" name="テキスト ボックス 658">
          <a:extLst>
            <a:ext uri="{FF2B5EF4-FFF2-40B4-BE49-F238E27FC236}">
              <a16:creationId xmlns:a16="http://schemas.microsoft.com/office/drawing/2014/main" id="{7019DEA1-EFDC-4F4C-BB8B-8C7A92ECD991}"/>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60" name="直線コネクタ 659">
          <a:extLst>
            <a:ext uri="{FF2B5EF4-FFF2-40B4-BE49-F238E27FC236}">
              <a16:creationId xmlns:a16="http://schemas.microsoft.com/office/drawing/2014/main" id="{ED1CA81C-32B7-470A-BC8F-4A5B49AC5142}"/>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61" name="テキスト ボックス 660">
          <a:extLst>
            <a:ext uri="{FF2B5EF4-FFF2-40B4-BE49-F238E27FC236}">
              <a16:creationId xmlns:a16="http://schemas.microsoft.com/office/drawing/2014/main" id="{D6A004C4-E7BB-4FEE-97B0-2F7B2E80D322}"/>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62" name="直線コネクタ 661">
          <a:extLst>
            <a:ext uri="{FF2B5EF4-FFF2-40B4-BE49-F238E27FC236}">
              <a16:creationId xmlns:a16="http://schemas.microsoft.com/office/drawing/2014/main" id="{16956304-A5CF-4A2A-AEA7-FB192A14B808}"/>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63" name="テキスト ボックス 662">
          <a:extLst>
            <a:ext uri="{FF2B5EF4-FFF2-40B4-BE49-F238E27FC236}">
              <a16:creationId xmlns:a16="http://schemas.microsoft.com/office/drawing/2014/main" id="{8456F0D9-DA28-402D-BA73-96087C610E9C}"/>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64" name="直線コネクタ 663">
          <a:extLst>
            <a:ext uri="{FF2B5EF4-FFF2-40B4-BE49-F238E27FC236}">
              <a16:creationId xmlns:a16="http://schemas.microsoft.com/office/drawing/2014/main" id="{1F4BD322-FEF4-4319-BB03-8E59B2176E51}"/>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65" name="テキスト ボックス 664">
          <a:extLst>
            <a:ext uri="{FF2B5EF4-FFF2-40B4-BE49-F238E27FC236}">
              <a16:creationId xmlns:a16="http://schemas.microsoft.com/office/drawing/2014/main" id="{058A41ED-4B09-41B6-BC6B-6DF5B585E240}"/>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66" name="直線コネクタ 665">
          <a:extLst>
            <a:ext uri="{FF2B5EF4-FFF2-40B4-BE49-F238E27FC236}">
              <a16:creationId xmlns:a16="http://schemas.microsoft.com/office/drawing/2014/main" id="{BA606BB7-F5BD-40E0-B61D-F65596282CDB}"/>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67" name="テキスト ボックス 666">
          <a:extLst>
            <a:ext uri="{FF2B5EF4-FFF2-40B4-BE49-F238E27FC236}">
              <a16:creationId xmlns:a16="http://schemas.microsoft.com/office/drawing/2014/main" id="{586D007A-0B5B-49C1-92C8-171C835B5350}"/>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68" name="直線コネクタ 667">
          <a:extLst>
            <a:ext uri="{FF2B5EF4-FFF2-40B4-BE49-F238E27FC236}">
              <a16:creationId xmlns:a16="http://schemas.microsoft.com/office/drawing/2014/main" id="{477BE23F-E7FE-471C-99F4-6ED0A7835F07}"/>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69" name="テキスト ボックス 668">
          <a:extLst>
            <a:ext uri="{FF2B5EF4-FFF2-40B4-BE49-F238E27FC236}">
              <a16:creationId xmlns:a16="http://schemas.microsoft.com/office/drawing/2014/main" id="{46C9A18F-D922-4E6C-9414-1A5DA53B5F6C}"/>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70" name="直線コネクタ 669">
          <a:extLst>
            <a:ext uri="{FF2B5EF4-FFF2-40B4-BE49-F238E27FC236}">
              <a16:creationId xmlns:a16="http://schemas.microsoft.com/office/drawing/2014/main" id="{5F479777-678F-4E64-B937-70FE5B9E30E2}"/>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71" name="テキスト ボックス 670">
          <a:extLst>
            <a:ext uri="{FF2B5EF4-FFF2-40B4-BE49-F238E27FC236}">
              <a16:creationId xmlns:a16="http://schemas.microsoft.com/office/drawing/2014/main" id="{BCED670C-B754-41F2-84D0-62883CF8650B}"/>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72" name="【保健センター・保健所】&#10;一人当たり面積グラフ枠">
          <a:extLst>
            <a:ext uri="{FF2B5EF4-FFF2-40B4-BE49-F238E27FC236}">
              <a16:creationId xmlns:a16="http://schemas.microsoft.com/office/drawing/2014/main" id="{1CAD745E-6FC2-46E7-B495-660316FA8D31}"/>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36250</xdr:rowOff>
    </xdr:from>
    <xdr:to>
      <xdr:col>116</xdr:col>
      <xdr:colOff>62864</xdr:colOff>
      <xdr:row>64</xdr:row>
      <xdr:rowOff>110055</xdr:rowOff>
    </xdr:to>
    <xdr:cxnSp macro="">
      <xdr:nvCxnSpPr>
        <xdr:cNvPr id="673" name="直線コネクタ 672">
          <a:extLst>
            <a:ext uri="{FF2B5EF4-FFF2-40B4-BE49-F238E27FC236}">
              <a16:creationId xmlns:a16="http://schemas.microsoft.com/office/drawing/2014/main" id="{6479B061-29E7-4A03-A37F-2D00120C8B73}"/>
            </a:ext>
          </a:extLst>
        </xdr:cNvPr>
        <xdr:cNvCxnSpPr/>
      </xdr:nvCxnSpPr>
      <xdr:spPr>
        <a:xfrm flipV="1">
          <a:off x="22160864" y="9466000"/>
          <a:ext cx="0" cy="1616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113882</xdr:rowOff>
    </xdr:from>
    <xdr:ext cx="469744" cy="259045"/>
    <xdr:sp macro="" textlink="">
      <xdr:nvSpPr>
        <xdr:cNvPr id="674" name="【保健センター・保健所】&#10;一人当たり面積最小値テキスト">
          <a:extLst>
            <a:ext uri="{FF2B5EF4-FFF2-40B4-BE49-F238E27FC236}">
              <a16:creationId xmlns:a16="http://schemas.microsoft.com/office/drawing/2014/main" id="{4988A1A9-3029-4C9A-8EF3-241A3B4CFC16}"/>
            </a:ext>
          </a:extLst>
        </xdr:cNvPr>
        <xdr:cNvSpPr txBox="1"/>
      </xdr:nvSpPr>
      <xdr:spPr>
        <a:xfrm>
          <a:off x="22199600" y="11086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110055</xdr:rowOff>
    </xdr:from>
    <xdr:to>
      <xdr:col>116</xdr:col>
      <xdr:colOff>152400</xdr:colOff>
      <xdr:row>64</xdr:row>
      <xdr:rowOff>110055</xdr:rowOff>
    </xdr:to>
    <xdr:cxnSp macro="">
      <xdr:nvCxnSpPr>
        <xdr:cNvPr id="675" name="直線コネクタ 674">
          <a:extLst>
            <a:ext uri="{FF2B5EF4-FFF2-40B4-BE49-F238E27FC236}">
              <a16:creationId xmlns:a16="http://schemas.microsoft.com/office/drawing/2014/main" id="{A74BB10B-E14D-42D6-B07D-297F6C66F020}"/>
            </a:ext>
          </a:extLst>
        </xdr:cNvPr>
        <xdr:cNvCxnSpPr/>
      </xdr:nvCxnSpPr>
      <xdr:spPr>
        <a:xfrm>
          <a:off x="22072600" y="11082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154377</xdr:rowOff>
    </xdr:from>
    <xdr:ext cx="469744" cy="259045"/>
    <xdr:sp macro="" textlink="">
      <xdr:nvSpPr>
        <xdr:cNvPr id="676" name="【保健センター・保健所】&#10;一人当たり面積最大値テキスト">
          <a:extLst>
            <a:ext uri="{FF2B5EF4-FFF2-40B4-BE49-F238E27FC236}">
              <a16:creationId xmlns:a16="http://schemas.microsoft.com/office/drawing/2014/main" id="{F796B243-9AC5-45B3-A122-7781A4121756}"/>
            </a:ext>
          </a:extLst>
        </xdr:cNvPr>
        <xdr:cNvSpPr txBox="1"/>
      </xdr:nvSpPr>
      <xdr:spPr>
        <a:xfrm>
          <a:off x="22199600" y="924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36250</xdr:rowOff>
    </xdr:from>
    <xdr:to>
      <xdr:col>116</xdr:col>
      <xdr:colOff>152400</xdr:colOff>
      <xdr:row>55</xdr:row>
      <xdr:rowOff>36250</xdr:rowOff>
    </xdr:to>
    <xdr:cxnSp macro="">
      <xdr:nvCxnSpPr>
        <xdr:cNvPr id="677" name="直線コネクタ 676">
          <a:extLst>
            <a:ext uri="{FF2B5EF4-FFF2-40B4-BE49-F238E27FC236}">
              <a16:creationId xmlns:a16="http://schemas.microsoft.com/office/drawing/2014/main" id="{6083B30C-3EEE-4EE0-9926-032B2E18963A}"/>
            </a:ext>
          </a:extLst>
        </xdr:cNvPr>
        <xdr:cNvCxnSpPr/>
      </xdr:nvCxnSpPr>
      <xdr:spPr>
        <a:xfrm>
          <a:off x="22072600" y="946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167693</xdr:rowOff>
    </xdr:from>
    <xdr:ext cx="469744" cy="259045"/>
    <xdr:sp macro="" textlink="">
      <xdr:nvSpPr>
        <xdr:cNvPr id="678" name="【保健センター・保健所】&#10;一人当たり面積平均値テキスト">
          <a:extLst>
            <a:ext uri="{FF2B5EF4-FFF2-40B4-BE49-F238E27FC236}">
              <a16:creationId xmlns:a16="http://schemas.microsoft.com/office/drawing/2014/main" id="{579E9E44-E98D-4788-A5AF-73182B817970}"/>
            </a:ext>
          </a:extLst>
        </xdr:cNvPr>
        <xdr:cNvSpPr txBox="1"/>
      </xdr:nvSpPr>
      <xdr:spPr>
        <a:xfrm>
          <a:off x="22199600" y="107975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144816</xdr:rowOff>
    </xdr:from>
    <xdr:to>
      <xdr:col>116</xdr:col>
      <xdr:colOff>114300</xdr:colOff>
      <xdr:row>64</xdr:row>
      <xdr:rowOff>74966</xdr:rowOff>
    </xdr:to>
    <xdr:sp macro="" textlink="">
      <xdr:nvSpPr>
        <xdr:cNvPr id="679" name="フローチャート: 判断 678">
          <a:extLst>
            <a:ext uri="{FF2B5EF4-FFF2-40B4-BE49-F238E27FC236}">
              <a16:creationId xmlns:a16="http://schemas.microsoft.com/office/drawing/2014/main" id="{5A402C4F-BA5A-4F40-A2E3-BDBAFA13E14C}"/>
            </a:ext>
          </a:extLst>
        </xdr:cNvPr>
        <xdr:cNvSpPr/>
      </xdr:nvSpPr>
      <xdr:spPr>
        <a:xfrm>
          <a:off x="22110700" y="10946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131753</xdr:rowOff>
    </xdr:from>
    <xdr:to>
      <xdr:col>112</xdr:col>
      <xdr:colOff>38100</xdr:colOff>
      <xdr:row>64</xdr:row>
      <xdr:rowOff>61903</xdr:rowOff>
    </xdr:to>
    <xdr:sp macro="" textlink="">
      <xdr:nvSpPr>
        <xdr:cNvPr id="680" name="フローチャート: 判断 679">
          <a:extLst>
            <a:ext uri="{FF2B5EF4-FFF2-40B4-BE49-F238E27FC236}">
              <a16:creationId xmlns:a16="http://schemas.microsoft.com/office/drawing/2014/main" id="{5DCC351B-8412-4280-929B-7F52F3B4F4B1}"/>
            </a:ext>
          </a:extLst>
        </xdr:cNvPr>
        <xdr:cNvSpPr/>
      </xdr:nvSpPr>
      <xdr:spPr>
        <a:xfrm>
          <a:off x="21272500" y="10933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136652</xdr:rowOff>
    </xdr:from>
    <xdr:to>
      <xdr:col>107</xdr:col>
      <xdr:colOff>101600</xdr:colOff>
      <xdr:row>64</xdr:row>
      <xdr:rowOff>66802</xdr:rowOff>
    </xdr:to>
    <xdr:sp macro="" textlink="">
      <xdr:nvSpPr>
        <xdr:cNvPr id="681" name="フローチャート: 判断 680">
          <a:extLst>
            <a:ext uri="{FF2B5EF4-FFF2-40B4-BE49-F238E27FC236}">
              <a16:creationId xmlns:a16="http://schemas.microsoft.com/office/drawing/2014/main" id="{9CE2A1C1-018C-4A4A-8F4F-58F54794FE62}"/>
            </a:ext>
          </a:extLst>
        </xdr:cNvPr>
        <xdr:cNvSpPr/>
      </xdr:nvSpPr>
      <xdr:spPr>
        <a:xfrm>
          <a:off x="20383500" y="10938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124895</xdr:rowOff>
    </xdr:from>
    <xdr:to>
      <xdr:col>102</xdr:col>
      <xdr:colOff>165100</xdr:colOff>
      <xdr:row>64</xdr:row>
      <xdr:rowOff>55045</xdr:rowOff>
    </xdr:to>
    <xdr:sp macro="" textlink="">
      <xdr:nvSpPr>
        <xdr:cNvPr id="682" name="フローチャート: 判断 681">
          <a:extLst>
            <a:ext uri="{FF2B5EF4-FFF2-40B4-BE49-F238E27FC236}">
              <a16:creationId xmlns:a16="http://schemas.microsoft.com/office/drawing/2014/main" id="{762FEA6E-4DA6-44B0-A478-730A10225AF5}"/>
            </a:ext>
          </a:extLst>
        </xdr:cNvPr>
        <xdr:cNvSpPr/>
      </xdr:nvSpPr>
      <xdr:spPr>
        <a:xfrm>
          <a:off x="19494500" y="1092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139918</xdr:rowOff>
    </xdr:from>
    <xdr:to>
      <xdr:col>98</xdr:col>
      <xdr:colOff>38100</xdr:colOff>
      <xdr:row>64</xdr:row>
      <xdr:rowOff>70068</xdr:rowOff>
    </xdr:to>
    <xdr:sp macro="" textlink="">
      <xdr:nvSpPr>
        <xdr:cNvPr id="683" name="フローチャート: 判断 682">
          <a:extLst>
            <a:ext uri="{FF2B5EF4-FFF2-40B4-BE49-F238E27FC236}">
              <a16:creationId xmlns:a16="http://schemas.microsoft.com/office/drawing/2014/main" id="{DBD3759F-4361-431F-99A2-652F187DAF70}"/>
            </a:ext>
          </a:extLst>
        </xdr:cNvPr>
        <xdr:cNvSpPr/>
      </xdr:nvSpPr>
      <xdr:spPr>
        <a:xfrm>
          <a:off x="18605500" y="10941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84" name="テキスト ボックス 683">
          <a:extLst>
            <a:ext uri="{FF2B5EF4-FFF2-40B4-BE49-F238E27FC236}">
              <a16:creationId xmlns:a16="http://schemas.microsoft.com/office/drawing/2014/main" id="{83C88F0C-0CDC-4AFC-9599-CEB8355C158B}"/>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85" name="テキスト ボックス 684">
          <a:extLst>
            <a:ext uri="{FF2B5EF4-FFF2-40B4-BE49-F238E27FC236}">
              <a16:creationId xmlns:a16="http://schemas.microsoft.com/office/drawing/2014/main" id="{A4772627-AF96-4BFA-9A0C-B45C79130E6A}"/>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86" name="テキスト ボックス 685">
          <a:extLst>
            <a:ext uri="{FF2B5EF4-FFF2-40B4-BE49-F238E27FC236}">
              <a16:creationId xmlns:a16="http://schemas.microsoft.com/office/drawing/2014/main" id="{133D97DE-E9E5-476B-B1CF-FECAFF047EF1}"/>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87" name="テキスト ボックス 686">
          <a:extLst>
            <a:ext uri="{FF2B5EF4-FFF2-40B4-BE49-F238E27FC236}">
              <a16:creationId xmlns:a16="http://schemas.microsoft.com/office/drawing/2014/main" id="{8BD2A9C1-9692-4B1C-AAA4-DDB11E5FF3BD}"/>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88" name="テキスト ボックス 687">
          <a:extLst>
            <a:ext uri="{FF2B5EF4-FFF2-40B4-BE49-F238E27FC236}">
              <a16:creationId xmlns:a16="http://schemas.microsoft.com/office/drawing/2014/main" id="{A2B7BE37-8127-483E-B2F8-5D0B7FD21D65}"/>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156573</xdr:rowOff>
    </xdr:from>
    <xdr:to>
      <xdr:col>116</xdr:col>
      <xdr:colOff>114300</xdr:colOff>
      <xdr:row>64</xdr:row>
      <xdr:rowOff>86723</xdr:rowOff>
    </xdr:to>
    <xdr:sp macro="" textlink="">
      <xdr:nvSpPr>
        <xdr:cNvPr id="689" name="楕円 688">
          <a:extLst>
            <a:ext uri="{FF2B5EF4-FFF2-40B4-BE49-F238E27FC236}">
              <a16:creationId xmlns:a16="http://schemas.microsoft.com/office/drawing/2014/main" id="{B79AE78D-CFE0-4DE6-9037-5D49F173BDAB}"/>
            </a:ext>
          </a:extLst>
        </xdr:cNvPr>
        <xdr:cNvSpPr/>
      </xdr:nvSpPr>
      <xdr:spPr>
        <a:xfrm>
          <a:off x="22110700" y="10957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123243</xdr:rowOff>
    </xdr:from>
    <xdr:ext cx="469744" cy="259045"/>
    <xdr:sp macro="" textlink="">
      <xdr:nvSpPr>
        <xdr:cNvPr id="690" name="【保健センター・保健所】&#10;一人当たり面積該当値テキスト">
          <a:extLst>
            <a:ext uri="{FF2B5EF4-FFF2-40B4-BE49-F238E27FC236}">
              <a16:creationId xmlns:a16="http://schemas.microsoft.com/office/drawing/2014/main" id="{652C8710-F17D-4F76-9428-1A8536D4A5A4}"/>
            </a:ext>
          </a:extLst>
        </xdr:cNvPr>
        <xdr:cNvSpPr txBox="1"/>
      </xdr:nvSpPr>
      <xdr:spPr>
        <a:xfrm>
          <a:off x="22199600" y="10924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157880</xdr:rowOff>
    </xdr:from>
    <xdr:to>
      <xdr:col>112</xdr:col>
      <xdr:colOff>38100</xdr:colOff>
      <xdr:row>64</xdr:row>
      <xdr:rowOff>88030</xdr:rowOff>
    </xdr:to>
    <xdr:sp macro="" textlink="">
      <xdr:nvSpPr>
        <xdr:cNvPr id="691" name="楕円 690">
          <a:extLst>
            <a:ext uri="{FF2B5EF4-FFF2-40B4-BE49-F238E27FC236}">
              <a16:creationId xmlns:a16="http://schemas.microsoft.com/office/drawing/2014/main" id="{0E2C8A5C-2B22-4997-A1BA-510C1EEDA868}"/>
            </a:ext>
          </a:extLst>
        </xdr:cNvPr>
        <xdr:cNvSpPr/>
      </xdr:nvSpPr>
      <xdr:spPr>
        <a:xfrm>
          <a:off x="21272500" y="10959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35923</xdr:rowOff>
    </xdr:from>
    <xdr:to>
      <xdr:col>116</xdr:col>
      <xdr:colOff>63500</xdr:colOff>
      <xdr:row>64</xdr:row>
      <xdr:rowOff>37230</xdr:rowOff>
    </xdr:to>
    <xdr:cxnSp macro="">
      <xdr:nvCxnSpPr>
        <xdr:cNvPr id="692" name="直線コネクタ 691">
          <a:extLst>
            <a:ext uri="{FF2B5EF4-FFF2-40B4-BE49-F238E27FC236}">
              <a16:creationId xmlns:a16="http://schemas.microsoft.com/office/drawing/2014/main" id="{48BCF750-A530-4F85-9E83-5A608342DDFB}"/>
            </a:ext>
          </a:extLst>
        </xdr:cNvPr>
        <xdr:cNvCxnSpPr/>
      </xdr:nvCxnSpPr>
      <xdr:spPr>
        <a:xfrm flipV="1">
          <a:off x="21323300" y="11008723"/>
          <a:ext cx="838200" cy="1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159512</xdr:rowOff>
    </xdr:from>
    <xdr:to>
      <xdr:col>107</xdr:col>
      <xdr:colOff>101600</xdr:colOff>
      <xdr:row>64</xdr:row>
      <xdr:rowOff>89662</xdr:rowOff>
    </xdr:to>
    <xdr:sp macro="" textlink="">
      <xdr:nvSpPr>
        <xdr:cNvPr id="693" name="楕円 692">
          <a:extLst>
            <a:ext uri="{FF2B5EF4-FFF2-40B4-BE49-F238E27FC236}">
              <a16:creationId xmlns:a16="http://schemas.microsoft.com/office/drawing/2014/main" id="{485DC740-ABDD-4514-BBC9-F267E9080CC9}"/>
            </a:ext>
          </a:extLst>
        </xdr:cNvPr>
        <xdr:cNvSpPr/>
      </xdr:nvSpPr>
      <xdr:spPr>
        <a:xfrm>
          <a:off x="20383500" y="10960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37230</xdr:rowOff>
    </xdr:from>
    <xdr:to>
      <xdr:col>111</xdr:col>
      <xdr:colOff>177800</xdr:colOff>
      <xdr:row>64</xdr:row>
      <xdr:rowOff>38862</xdr:rowOff>
    </xdr:to>
    <xdr:cxnSp macro="">
      <xdr:nvCxnSpPr>
        <xdr:cNvPr id="694" name="直線コネクタ 693">
          <a:extLst>
            <a:ext uri="{FF2B5EF4-FFF2-40B4-BE49-F238E27FC236}">
              <a16:creationId xmlns:a16="http://schemas.microsoft.com/office/drawing/2014/main" id="{BA9950F3-5054-4512-AB04-D86323499DDE}"/>
            </a:ext>
          </a:extLst>
        </xdr:cNvPr>
        <xdr:cNvCxnSpPr/>
      </xdr:nvCxnSpPr>
      <xdr:spPr>
        <a:xfrm flipV="1">
          <a:off x="20434300" y="11010030"/>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160818</xdr:rowOff>
    </xdr:from>
    <xdr:to>
      <xdr:col>102</xdr:col>
      <xdr:colOff>165100</xdr:colOff>
      <xdr:row>64</xdr:row>
      <xdr:rowOff>90968</xdr:rowOff>
    </xdr:to>
    <xdr:sp macro="" textlink="">
      <xdr:nvSpPr>
        <xdr:cNvPr id="695" name="楕円 694">
          <a:extLst>
            <a:ext uri="{FF2B5EF4-FFF2-40B4-BE49-F238E27FC236}">
              <a16:creationId xmlns:a16="http://schemas.microsoft.com/office/drawing/2014/main" id="{F1972E8B-EBAA-49DA-B4AB-3E45C000A2EF}"/>
            </a:ext>
          </a:extLst>
        </xdr:cNvPr>
        <xdr:cNvSpPr/>
      </xdr:nvSpPr>
      <xdr:spPr>
        <a:xfrm>
          <a:off x="19494500" y="10962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38862</xdr:rowOff>
    </xdr:from>
    <xdr:to>
      <xdr:col>107</xdr:col>
      <xdr:colOff>50800</xdr:colOff>
      <xdr:row>64</xdr:row>
      <xdr:rowOff>40168</xdr:rowOff>
    </xdr:to>
    <xdr:cxnSp macro="">
      <xdr:nvCxnSpPr>
        <xdr:cNvPr id="696" name="直線コネクタ 695">
          <a:extLst>
            <a:ext uri="{FF2B5EF4-FFF2-40B4-BE49-F238E27FC236}">
              <a16:creationId xmlns:a16="http://schemas.microsoft.com/office/drawing/2014/main" id="{C1307A23-235E-4DEE-B877-2217296E06F9}"/>
            </a:ext>
          </a:extLst>
        </xdr:cNvPr>
        <xdr:cNvCxnSpPr/>
      </xdr:nvCxnSpPr>
      <xdr:spPr>
        <a:xfrm flipV="1">
          <a:off x="19545300" y="11011662"/>
          <a:ext cx="889000" cy="1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162451</xdr:rowOff>
    </xdr:from>
    <xdr:to>
      <xdr:col>98</xdr:col>
      <xdr:colOff>38100</xdr:colOff>
      <xdr:row>64</xdr:row>
      <xdr:rowOff>92601</xdr:rowOff>
    </xdr:to>
    <xdr:sp macro="" textlink="">
      <xdr:nvSpPr>
        <xdr:cNvPr id="697" name="楕円 696">
          <a:extLst>
            <a:ext uri="{FF2B5EF4-FFF2-40B4-BE49-F238E27FC236}">
              <a16:creationId xmlns:a16="http://schemas.microsoft.com/office/drawing/2014/main" id="{BA22983E-88FE-441D-B3E3-0793C56E2C84}"/>
            </a:ext>
          </a:extLst>
        </xdr:cNvPr>
        <xdr:cNvSpPr/>
      </xdr:nvSpPr>
      <xdr:spPr>
        <a:xfrm>
          <a:off x="18605500" y="10963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64</xdr:row>
      <xdr:rowOff>40168</xdr:rowOff>
    </xdr:from>
    <xdr:to>
      <xdr:col>102</xdr:col>
      <xdr:colOff>114300</xdr:colOff>
      <xdr:row>64</xdr:row>
      <xdr:rowOff>41801</xdr:rowOff>
    </xdr:to>
    <xdr:cxnSp macro="">
      <xdr:nvCxnSpPr>
        <xdr:cNvPr id="698" name="直線コネクタ 697">
          <a:extLst>
            <a:ext uri="{FF2B5EF4-FFF2-40B4-BE49-F238E27FC236}">
              <a16:creationId xmlns:a16="http://schemas.microsoft.com/office/drawing/2014/main" id="{13E1F6C8-7352-48A8-8332-E01B20391FDD}"/>
            </a:ext>
          </a:extLst>
        </xdr:cNvPr>
        <xdr:cNvCxnSpPr/>
      </xdr:nvCxnSpPr>
      <xdr:spPr>
        <a:xfrm flipV="1">
          <a:off x="18656300" y="11012968"/>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78430</xdr:rowOff>
    </xdr:from>
    <xdr:ext cx="469744" cy="259045"/>
    <xdr:sp macro="" textlink="">
      <xdr:nvSpPr>
        <xdr:cNvPr id="699" name="n_1aveValue【保健センター・保健所】&#10;一人当たり面積">
          <a:extLst>
            <a:ext uri="{FF2B5EF4-FFF2-40B4-BE49-F238E27FC236}">
              <a16:creationId xmlns:a16="http://schemas.microsoft.com/office/drawing/2014/main" id="{11D4871C-2820-4C41-B278-837B53773238}"/>
            </a:ext>
          </a:extLst>
        </xdr:cNvPr>
        <xdr:cNvSpPr txBox="1"/>
      </xdr:nvSpPr>
      <xdr:spPr>
        <a:xfrm>
          <a:off x="21075727" y="10708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83329</xdr:rowOff>
    </xdr:from>
    <xdr:ext cx="469744" cy="259045"/>
    <xdr:sp macro="" textlink="">
      <xdr:nvSpPr>
        <xdr:cNvPr id="700" name="n_2aveValue【保健センター・保健所】&#10;一人当たり面積">
          <a:extLst>
            <a:ext uri="{FF2B5EF4-FFF2-40B4-BE49-F238E27FC236}">
              <a16:creationId xmlns:a16="http://schemas.microsoft.com/office/drawing/2014/main" id="{42703DEE-17C0-45FC-9407-22F5D905C6AD}"/>
            </a:ext>
          </a:extLst>
        </xdr:cNvPr>
        <xdr:cNvSpPr txBox="1"/>
      </xdr:nvSpPr>
      <xdr:spPr>
        <a:xfrm>
          <a:off x="20199427" y="10713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71572</xdr:rowOff>
    </xdr:from>
    <xdr:ext cx="469744" cy="259045"/>
    <xdr:sp macro="" textlink="">
      <xdr:nvSpPr>
        <xdr:cNvPr id="701" name="n_3aveValue【保健センター・保健所】&#10;一人当たり面積">
          <a:extLst>
            <a:ext uri="{FF2B5EF4-FFF2-40B4-BE49-F238E27FC236}">
              <a16:creationId xmlns:a16="http://schemas.microsoft.com/office/drawing/2014/main" id="{BB01C7A1-7528-4320-A313-BD82625EAA34}"/>
            </a:ext>
          </a:extLst>
        </xdr:cNvPr>
        <xdr:cNvSpPr txBox="1"/>
      </xdr:nvSpPr>
      <xdr:spPr>
        <a:xfrm>
          <a:off x="19310427" y="10701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86595</xdr:rowOff>
    </xdr:from>
    <xdr:ext cx="469744" cy="259045"/>
    <xdr:sp macro="" textlink="">
      <xdr:nvSpPr>
        <xdr:cNvPr id="702" name="n_4aveValue【保健センター・保健所】&#10;一人当たり面積">
          <a:extLst>
            <a:ext uri="{FF2B5EF4-FFF2-40B4-BE49-F238E27FC236}">
              <a16:creationId xmlns:a16="http://schemas.microsoft.com/office/drawing/2014/main" id="{391C5C2A-DFF3-49A7-AC15-4C8C78A427B7}"/>
            </a:ext>
          </a:extLst>
        </xdr:cNvPr>
        <xdr:cNvSpPr txBox="1"/>
      </xdr:nvSpPr>
      <xdr:spPr>
        <a:xfrm>
          <a:off x="18421427" y="10716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79157</xdr:rowOff>
    </xdr:from>
    <xdr:ext cx="469744" cy="259045"/>
    <xdr:sp macro="" textlink="">
      <xdr:nvSpPr>
        <xdr:cNvPr id="703" name="n_1mainValue【保健センター・保健所】&#10;一人当たり面積">
          <a:extLst>
            <a:ext uri="{FF2B5EF4-FFF2-40B4-BE49-F238E27FC236}">
              <a16:creationId xmlns:a16="http://schemas.microsoft.com/office/drawing/2014/main" id="{6C9D83DB-A3EB-490A-A965-3448D7A615B0}"/>
            </a:ext>
          </a:extLst>
        </xdr:cNvPr>
        <xdr:cNvSpPr txBox="1"/>
      </xdr:nvSpPr>
      <xdr:spPr>
        <a:xfrm>
          <a:off x="21075727" y="11051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80789</xdr:rowOff>
    </xdr:from>
    <xdr:ext cx="469744" cy="259045"/>
    <xdr:sp macro="" textlink="">
      <xdr:nvSpPr>
        <xdr:cNvPr id="704" name="n_2mainValue【保健センター・保健所】&#10;一人当たり面積">
          <a:extLst>
            <a:ext uri="{FF2B5EF4-FFF2-40B4-BE49-F238E27FC236}">
              <a16:creationId xmlns:a16="http://schemas.microsoft.com/office/drawing/2014/main" id="{719085E8-D105-4BC8-8B4B-545C774A7C8B}"/>
            </a:ext>
          </a:extLst>
        </xdr:cNvPr>
        <xdr:cNvSpPr txBox="1"/>
      </xdr:nvSpPr>
      <xdr:spPr>
        <a:xfrm>
          <a:off x="20199427" y="11053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82095</xdr:rowOff>
    </xdr:from>
    <xdr:ext cx="469744" cy="259045"/>
    <xdr:sp macro="" textlink="">
      <xdr:nvSpPr>
        <xdr:cNvPr id="705" name="n_3mainValue【保健センター・保健所】&#10;一人当たり面積">
          <a:extLst>
            <a:ext uri="{FF2B5EF4-FFF2-40B4-BE49-F238E27FC236}">
              <a16:creationId xmlns:a16="http://schemas.microsoft.com/office/drawing/2014/main" id="{52B4EC31-986F-4AE0-BB70-08F016397678}"/>
            </a:ext>
          </a:extLst>
        </xdr:cNvPr>
        <xdr:cNvSpPr txBox="1"/>
      </xdr:nvSpPr>
      <xdr:spPr>
        <a:xfrm>
          <a:off x="19310427" y="11054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83728</xdr:rowOff>
    </xdr:from>
    <xdr:ext cx="469744" cy="259045"/>
    <xdr:sp macro="" textlink="">
      <xdr:nvSpPr>
        <xdr:cNvPr id="706" name="n_4mainValue【保健センター・保健所】&#10;一人当たり面積">
          <a:extLst>
            <a:ext uri="{FF2B5EF4-FFF2-40B4-BE49-F238E27FC236}">
              <a16:creationId xmlns:a16="http://schemas.microsoft.com/office/drawing/2014/main" id="{1586125D-209C-4B1A-8034-32D0B3E48425}"/>
            </a:ext>
          </a:extLst>
        </xdr:cNvPr>
        <xdr:cNvSpPr txBox="1"/>
      </xdr:nvSpPr>
      <xdr:spPr>
        <a:xfrm>
          <a:off x="18421427" y="11056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07" name="正方形/長方形 706">
          <a:extLst>
            <a:ext uri="{FF2B5EF4-FFF2-40B4-BE49-F238E27FC236}">
              <a16:creationId xmlns:a16="http://schemas.microsoft.com/office/drawing/2014/main" id="{FCC2B39C-EBD7-4D13-9D0F-D802D99BA4C7}"/>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08" name="正方形/長方形 707">
          <a:extLst>
            <a:ext uri="{FF2B5EF4-FFF2-40B4-BE49-F238E27FC236}">
              <a16:creationId xmlns:a16="http://schemas.microsoft.com/office/drawing/2014/main" id="{262D6B73-DF45-436C-936C-DE30C06CCBA5}"/>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09" name="正方形/長方形 708">
          <a:extLst>
            <a:ext uri="{FF2B5EF4-FFF2-40B4-BE49-F238E27FC236}">
              <a16:creationId xmlns:a16="http://schemas.microsoft.com/office/drawing/2014/main" id="{95F6D433-A5BB-4338-9CF4-84CBA7EBF1E4}"/>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10" name="正方形/長方形 709">
          <a:extLst>
            <a:ext uri="{FF2B5EF4-FFF2-40B4-BE49-F238E27FC236}">
              <a16:creationId xmlns:a16="http://schemas.microsoft.com/office/drawing/2014/main" id="{9863BD0F-9031-4F01-A002-6E990704CF3A}"/>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11" name="正方形/長方形 710">
          <a:extLst>
            <a:ext uri="{FF2B5EF4-FFF2-40B4-BE49-F238E27FC236}">
              <a16:creationId xmlns:a16="http://schemas.microsoft.com/office/drawing/2014/main" id="{0C093F99-E2D6-4266-A32B-BBD654331BA1}"/>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12" name="正方形/長方形 711">
          <a:extLst>
            <a:ext uri="{FF2B5EF4-FFF2-40B4-BE49-F238E27FC236}">
              <a16:creationId xmlns:a16="http://schemas.microsoft.com/office/drawing/2014/main" id="{E17AF146-2382-4DB7-838A-375B6FC60CA7}"/>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13" name="正方形/長方形 712">
          <a:extLst>
            <a:ext uri="{FF2B5EF4-FFF2-40B4-BE49-F238E27FC236}">
              <a16:creationId xmlns:a16="http://schemas.microsoft.com/office/drawing/2014/main" id="{B8E77DCD-0DA8-4CAF-8EE7-49E1C32B449F}"/>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14" name="正方形/長方形 713">
          <a:extLst>
            <a:ext uri="{FF2B5EF4-FFF2-40B4-BE49-F238E27FC236}">
              <a16:creationId xmlns:a16="http://schemas.microsoft.com/office/drawing/2014/main" id="{9B030E1F-058C-47EA-A3C5-999061BB4F54}"/>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15" name="テキスト ボックス 714">
          <a:extLst>
            <a:ext uri="{FF2B5EF4-FFF2-40B4-BE49-F238E27FC236}">
              <a16:creationId xmlns:a16="http://schemas.microsoft.com/office/drawing/2014/main" id="{D8254C81-D5E6-458C-836C-7D6342767804}"/>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16" name="直線コネクタ 715">
          <a:extLst>
            <a:ext uri="{FF2B5EF4-FFF2-40B4-BE49-F238E27FC236}">
              <a16:creationId xmlns:a16="http://schemas.microsoft.com/office/drawing/2014/main" id="{6BB7B424-C34D-4FC4-B06A-D2A6FAC24B63}"/>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17" name="テキスト ボックス 716">
          <a:extLst>
            <a:ext uri="{FF2B5EF4-FFF2-40B4-BE49-F238E27FC236}">
              <a16:creationId xmlns:a16="http://schemas.microsoft.com/office/drawing/2014/main" id="{3847BCBE-9965-44DD-AE3E-BFCFD84268D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18" name="直線コネクタ 717">
          <a:extLst>
            <a:ext uri="{FF2B5EF4-FFF2-40B4-BE49-F238E27FC236}">
              <a16:creationId xmlns:a16="http://schemas.microsoft.com/office/drawing/2014/main" id="{908FF4E4-FD24-4027-98E5-0134273B1CDB}"/>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19" name="テキスト ボックス 718">
          <a:extLst>
            <a:ext uri="{FF2B5EF4-FFF2-40B4-BE49-F238E27FC236}">
              <a16:creationId xmlns:a16="http://schemas.microsoft.com/office/drawing/2014/main" id="{0F606001-3CBC-48BC-AA63-095E17B14FE1}"/>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20" name="直線コネクタ 719">
          <a:extLst>
            <a:ext uri="{FF2B5EF4-FFF2-40B4-BE49-F238E27FC236}">
              <a16:creationId xmlns:a16="http://schemas.microsoft.com/office/drawing/2014/main" id="{59BE72DE-0700-4878-89BE-5D14EA3565D4}"/>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21" name="テキスト ボックス 720">
          <a:extLst>
            <a:ext uri="{FF2B5EF4-FFF2-40B4-BE49-F238E27FC236}">
              <a16:creationId xmlns:a16="http://schemas.microsoft.com/office/drawing/2014/main" id="{93BADD1F-1E53-4C15-8841-0F912DB0A95D}"/>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22" name="直線コネクタ 721">
          <a:extLst>
            <a:ext uri="{FF2B5EF4-FFF2-40B4-BE49-F238E27FC236}">
              <a16:creationId xmlns:a16="http://schemas.microsoft.com/office/drawing/2014/main" id="{5DB54BF7-F649-471D-84B2-3581F78B471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23" name="テキスト ボックス 722">
          <a:extLst>
            <a:ext uri="{FF2B5EF4-FFF2-40B4-BE49-F238E27FC236}">
              <a16:creationId xmlns:a16="http://schemas.microsoft.com/office/drawing/2014/main" id="{C94254D8-9679-4F76-AF19-857DD1B57C25}"/>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24" name="直線コネクタ 723">
          <a:extLst>
            <a:ext uri="{FF2B5EF4-FFF2-40B4-BE49-F238E27FC236}">
              <a16:creationId xmlns:a16="http://schemas.microsoft.com/office/drawing/2014/main" id="{3795877D-F7FB-407C-A2DB-0444FADBBFA9}"/>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25" name="テキスト ボックス 724">
          <a:extLst>
            <a:ext uri="{FF2B5EF4-FFF2-40B4-BE49-F238E27FC236}">
              <a16:creationId xmlns:a16="http://schemas.microsoft.com/office/drawing/2014/main" id="{9C2F4E4E-3145-4A8B-9117-256A43C3DFD2}"/>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26" name="直線コネクタ 725">
          <a:extLst>
            <a:ext uri="{FF2B5EF4-FFF2-40B4-BE49-F238E27FC236}">
              <a16:creationId xmlns:a16="http://schemas.microsoft.com/office/drawing/2014/main" id="{3323418E-8523-4A5B-9160-C8907D5F4C9F}"/>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27" name="テキスト ボックス 726">
          <a:extLst>
            <a:ext uri="{FF2B5EF4-FFF2-40B4-BE49-F238E27FC236}">
              <a16:creationId xmlns:a16="http://schemas.microsoft.com/office/drawing/2014/main" id="{803B07BA-3DEF-4C59-BE21-006DF5F24347}"/>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28" name="直線コネクタ 727">
          <a:extLst>
            <a:ext uri="{FF2B5EF4-FFF2-40B4-BE49-F238E27FC236}">
              <a16:creationId xmlns:a16="http://schemas.microsoft.com/office/drawing/2014/main" id="{4F320CCE-504B-4376-B437-7C9CF87347A5}"/>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29" name="テキスト ボックス 728">
          <a:extLst>
            <a:ext uri="{FF2B5EF4-FFF2-40B4-BE49-F238E27FC236}">
              <a16:creationId xmlns:a16="http://schemas.microsoft.com/office/drawing/2014/main" id="{C014189A-5AFC-4490-8A7D-0A7FA4929BE3}"/>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30" name="直線コネクタ 729">
          <a:extLst>
            <a:ext uri="{FF2B5EF4-FFF2-40B4-BE49-F238E27FC236}">
              <a16:creationId xmlns:a16="http://schemas.microsoft.com/office/drawing/2014/main" id="{8094F8A4-9F20-4412-853E-45264D34F728}"/>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1" name="【消防施設】&#10;有形固定資産減価償却率グラフ枠">
          <a:extLst>
            <a:ext uri="{FF2B5EF4-FFF2-40B4-BE49-F238E27FC236}">
              <a16:creationId xmlns:a16="http://schemas.microsoft.com/office/drawing/2014/main" id="{56FC54BC-06F7-453E-AFD6-E2EDA03E0438}"/>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127907</xdr:rowOff>
    </xdr:from>
    <xdr:to>
      <xdr:col>85</xdr:col>
      <xdr:colOff>126364</xdr:colOff>
      <xdr:row>86</xdr:row>
      <xdr:rowOff>105048</xdr:rowOff>
    </xdr:to>
    <xdr:cxnSp macro="">
      <xdr:nvCxnSpPr>
        <xdr:cNvPr id="732" name="直線コネクタ 731">
          <a:extLst>
            <a:ext uri="{FF2B5EF4-FFF2-40B4-BE49-F238E27FC236}">
              <a16:creationId xmlns:a16="http://schemas.microsoft.com/office/drawing/2014/main" id="{E8C30D35-567B-4FB2-925C-94AB8DE1A517}"/>
            </a:ext>
          </a:extLst>
        </xdr:cNvPr>
        <xdr:cNvCxnSpPr/>
      </xdr:nvCxnSpPr>
      <xdr:spPr>
        <a:xfrm flipV="1">
          <a:off x="16318864" y="13501007"/>
          <a:ext cx="0" cy="1348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108875</xdr:rowOff>
    </xdr:from>
    <xdr:ext cx="405111" cy="259045"/>
    <xdr:sp macro="" textlink="">
      <xdr:nvSpPr>
        <xdr:cNvPr id="733" name="【消防施設】&#10;有形固定資産減価償却率最小値テキスト">
          <a:extLst>
            <a:ext uri="{FF2B5EF4-FFF2-40B4-BE49-F238E27FC236}">
              <a16:creationId xmlns:a16="http://schemas.microsoft.com/office/drawing/2014/main" id="{6B2928CA-C40C-46E6-B4B5-11A6227CC77D}"/>
            </a:ext>
          </a:extLst>
        </xdr:cNvPr>
        <xdr:cNvSpPr txBox="1"/>
      </xdr:nvSpPr>
      <xdr:spPr>
        <a:xfrm>
          <a:off x="16357600" y="14853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105048</xdr:rowOff>
    </xdr:from>
    <xdr:to>
      <xdr:col>86</xdr:col>
      <xdr:colOff>25400</xdr:colOff>
      <xdr:row>86</xdr:row>
      <xdr:rowOff>105048</xdr:rowOff>
    </xdr:to>
    <xdr:cxnSp macro="">
      <xdr:nvCxnSpPr>
        <xdr:cNvPr id="734" name="直線コネクタ 733">
          <a:extLst>
            <a:ext uri="{FF2B5EF4-FFF2-40B4-BE49-F238E27FC236}">
              <a16:creationId xmlns:a16="http://schemas.microsoft.com/office/drawing/2014/main" id="{104BFFB7-0311-4DC9-92E1-3B7EDAB9FC53}"/>
            </a:ext>
          </a:extLst>
        </xdr:cNvPr>
        <xdr:cNvCxnSpPr/>
      </xdr:nvCxnSpPr>
      <xdr:spPr>
        <a:xfrm>
          <a:off x="16230600" y="14849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74584</xdr:rowOff>
    </xdr:from>
    <xdr:ext cx="405111" cy="259045"/>
    <xdr:sp macro="" textlink="">
      <xdr:nvSpPr>
        <xdr:cNvPr id="735" name="【消防施設】&#10;有形固定資産減価償却率最大値テキスト">
          <a:extLst>
            <a:ext uri="{FF2B5EF4-FFF2-40B4-BE49-F238E27FC236}">
              <a16:creationId xmlns:a16="http://schemas.microsoft.com/office/drawing/2014/main" id="{748784CA-E98E-425E-89A0-0743D25A9F20}"/>
            </a:ext>
          </a:extLst>
        </xdr:cNvPr>
        <xdr:cNvSpPr txBox="1"/>
      </xdr:nvSpPr>
      <xdr:spPr>
        <a:xfrm>
          <a:off x="16357600" y="13276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127907</xdr:rowOff>
    </xdr:from>
    <xdr:to>
      <xdr:col>86</xdr:col>
      <xdr:colOff>25400</xdr:colOff>
      <xdr:row>78</xdr:row>
      <xdr:rowOff>127907</xdr:rowOff>
    </xdr:to>
    <xdr:cxnSp macro="">
      <xdr:nvCxnSpPr>
        <xdr:cNvPr id="736" name="直線コネクタ 735">
          <a:extLst>
            <a:ext uri="{FF2B5EF4-FFF2-40B4-BE49-F238E27FC236}">
              <a16:creationId xmlns:a16="http://schemas.microsoft.com/office/drawing/2014/main" id="{0072893D-A39D-4C3C-851C-EF856B923F76}"/>
            </a:ext>
          </a:extLst>
        </xdr:cNvPr>
        <xdr:cNvCxnSpPr/>
      </xdr:nvCxnSpPr>
      <xdr:spPr>
        <a:xfrm>
          <a:off x="16230600" y="13501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158766</xdr:rowOff>
    </xdr:from>
    <xdr:ext cx="405111" cy="259045"/>
    <xdr:sp macro="" textlink="">
      <xdr:nvSpPr>
        <xdr:cNvPr id="737" name="【消防施設】&#10;有形固定資産減価償却率平均値テキスト">
          <a:extLst>
            <a:ext uri="{FF2B5EF4-FFF2-40B4-BE49-F238E27FC236}">
              <a16:creationId xmlns:a16="http://schemas.microsoft.com/office/drawing/2014/main" id="{3FB104BB-C854-4787-B35D-5CA9F24F9134}"/>
            </a:ext>
          </a:extLst>
        </xdr:cNvPr>
        <xdr:cNvSpPr txBox="1"/>
      </xdr:nvSpPr>
      <xdr:spPr>
        <a:xfrm>
          <a:off x="16357600" y="140462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135889</xdr:rowOff>
    </xdr:from>
    <xdr:to>
      <xdr:col>85</xdr:col>
      <xdr:colOff>177800</xdr:colOff>
      <xdr:row>83</xdr:row>
      <xdr:rowOff>66039</xdr:rowOff>
    </xdr:to>
    <xdr:sp macro="" textlink="">
      <xdr:nvSpPr>
        <xdr:cNvPr id="738" name="フローチャート: 判断 737">
          <a:extLst>
            <a:ext uri="{FF2B5EF4-FFF2-40B4-BE49-F238E27FC236}">
              <a16:creationId xmlns:a16="http://schemas.microsoft.com/office/drawing/2014/main" id="{75977CBF-2920-478D-B452-5FC8AA7F58D8}"/>
            </a:ext>
          </a:extLst>
        </xdr:cNvPr>
        <xdr:cNvSpPr/>
      </xdr:nvSpPr>
      <xdr:spPr>
        <a:xfrm>
          <a:off x="16268700" y="141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10161</xdr:rowOff>
    </xdr:from>
    <xdr:to>
      <xdr:col>81</xdr:col>
      <xdr:colOff>101600</xdr:colOff>
      <xdr:row>83</xdr:row>
      <xdr:rowOff>111761</xdr:rowOff>
    </xdr:to>
    <xdr:sp macro="" textlink="">
      <xdr:nvSpPr>
        <xdr:cNvPr id="739" name="フローチャート: 判断 738">
          <a:extLst>
            <a:ext uri="{FF2B5EF4-FFF2-40B4-BE49-F238E27FC236}">
              <a16:creationId xmlns:a16="http://schemas.microsoft.com/office/drawing/2014/main" id="{EF89557B-489D-40B0-8814-64C53A122A3C}"/>
            </a:ext>
          </a:extLst>
        </xdr:cNvPr>
        <xdr:cNvSpPr/>
      </xdr:nvSpPr>
      <xdr:spPr>
        <a:xfrm>
          <a:off x="15430500" y="1424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158750</xdr:rowOff>
    </xdr:from>
    <xdr:to>
      <xdr:col>76</xdr:col>
      <xdr:colOff>165100</xdr:colOff>
      <xdr:row>83</xdr:row>
      <xdr:rowOff>88900</xdr:rowOff>
    </xdr:to>
    <xdr:sp macro="" textlink="">
      <xdr:nvSpPr>
        <xdr:cNvPr id="740" name="フローチャート: 判断 739">
          <a:extLst>
            <a:ext uri="{FF2B5EF4-FFF2-40B4-BE49-F238E27FC236}">
              <a16:creationId xmlns:a16="http://schemas.microsoft.com/office/drawing/2014/main" id="{105DC21B-4C05-4557-95C5-EC3785A8D8A7}"/>
            </a:ext>
          </a:extLst>
        </xdr:cNvPr>
        <xdr:cNvSpPr/>
      </xdr:nvSpPr>
      <xdr:spPr>
        <a:xfrm>
          <a:off x="14541500" y="1421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73842</xdr:rowOff>
    </xdr:from>
    <xdr:to>
      <xdr:col>72</xdr:col>
      <xdr:colOff>38100</xdr:colOff>
      <xdr:row>83</xdr:row>
      <xdr:rowOff>3992</xdr:rowOff>
    </xdr:to>
    <xdr:sp macro="" textlink="">
      <xdr:nvSpPr>
        <xdr:cNvPr id="741" name="フローチャート: 判断 740">
          <a:extLst>
            <a:ext uri="{FF2B5EF4-FFF2-40B4-BE49-F238E27FC236}">
              <a16:creationId xmlns:a16="http://schemas.microsoft.com/office/drawing/2014/main" id="{4FB40F82-D746-4889-8824-5F112F38DDDF}"/>
            </a:ext>
          </a:extLst>
        </xdr:cNvPr>
        <xdr:cNvSpPr/>
      </xdr:nvSpPr>
      <xdr:spPr>
        <a:xfrm>
          <a:off x="13652500" y="1413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80373</xdr:rowOff>
    </xdr:from>
    <xdr:to>
      <xdr:col>67</xdr:col>
      <xdr:colOff>101600</xdr:colOff>
      <xdr:row>83</xdr:row>
      <xdr:rowOff>10523</xdr:rowOff>
    </xdr:to>
    <xdr:sp macro="" textlink="">
      <xdr:nvSpPr>
        <xdr:cNvPr id="742" name="フローチャート: 判断 741">
          <a:extLst>
            <a:ext uri="{FF2B5EF4-FFF2-40B4-BE49-F238E27FC236}">
              <a16:creationId xmlns:a16="http://schemas.microsoft.com/office/drawing/2014/main" id="{26194548-D0BF-481C-9614-CAB020E25B92}"/>
            </a:ext>
          </a:extLst>
        </xdr:cNvPr>
        <xdr:cNvSpPr/>
      </xdr:nvSpPr>
      <xdr:spPr>
        <a:xfrm>
          <a:off x="12763500" y="1413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43" name="テキスト ボックス 742">
          <a:extLst>
            <a:ext uri="{FF2B5EF4-FFF2-40B4-BE49-F238E27FC236}">
              <a16:creationId xmlns:a16="http://schemas.microsoft.com/office/drawing/2014/main" id="{EC5B2CAA-F6A9-43D5-8F49-F82C0D8F5B5C}"/>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44" name="テキスト ボックス 743">
          <a:extLst>
            <a:ext uri="{FF2B5EF4-FFF2-40B4-BE49-F238E27FC236}">
              <a16:creationId xmlns:a16="http://schemas.microsoft.com/office/drawing/2014/main" id="{77375BA4-BAAC-4386-A383-23F533E06F62}"/>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45" name="テキスト ボックス 744">
          <a:extLst>
            <a:ext uri="{FF2B5EF4-FFF2-40B4-BE49-F238E27FC236}">
              <a16:creationId xmlns:a16="http://schemas.microsoft.com/office/drawing/2014/main" id="{9EE93EEB-4C7A-4E0A-9B9C-A1B0148093C8}"/>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46" name="テキスト ボックス 745">
          <a:extLst>
            <a:ext uri="{FF2B5EF4-FFF2-40B4-BE49-F238E27FC236}">
              <a16:creationId xmlns:a16="http://schemas.microsoft.com/office/drawing/2014/main" id="{59CE5798-9EDB-48DF-AB26-45C605236C89}"/>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47" name="テキスト ボックス 746">
          <a:extLst>
            <a:ext uri="{FF2B5EF4-FFF2-40B4-BE49-F238E27FC236}">
              <a16:creationId xmlns:a16="http://schemas.microsoft.com/office/drawing/2014/main" id="{6B518EC8-12F1-4C9A-B2D9-74E571FAD332}"/>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8527</xdr:rowOff>
    </xdr:from>
    <xdr:to>
      <xdr:col>85</xdr:col>
      <xdr:colOff>177800</xdr:colOff>
      <xdr:row>83</xdr:row>
      <xdr:rowOff>110127</xdr:rowOff>
    </xdr:to>
    <xdr:sp macro="" textlink="">
      <xdr:nvSpPr>
        <xdr:cNvPr id="748" name="楕円 747">
          <a:extLst>
            <a:ext uri="{FF2B5EF4-FFF2-40B4-BE49-F238E27FC236}">
              <a16:creationId xmlns:a16="http://schemas.microsoft.com/office/drawing/2014/main" id="{2BD45E09-2AAF-45FE-917C-8734CC40DD9C}"/>
            </a:ext>
          </a:extLst>
        </xdr:cNvPr>
        <xdr:cNvSpPr/>
      </xdr:nvSpPr>
      <xdr:spPr>
        <a:xfrm>
          <a:off x="16268700" y="14238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158404</xdr:rowOff>
    </xdr:from>
    <xdr:ext cx="405111" cy="259045"/>
    <xdr:sp macro="" textlink="">
      <xdr:nvSpPr>
        <xdr:cNvPr id="749" name="【消防施設】&#10;有形固定資産減価償却率該当値テキスト">
          <a:extLst>
            <a:ext uri="{FF2B5EF4-FFF2-40B4-BE49-F238E27FC236}">
              <a16:creationId xmlns:a16="http://schemas.microsoft.com/office/drawing/2014/main" id="{4B86788D-D154-433F-A7A9-85EB31561153}"/>
            </a:ext>
          </a:extLst>
        </xdr:cNvPr>
        <xdr:cNvSpPr txBox="1"/>
      </xdr:nvSpPr>
      <xdr:spPr>
        <a:xfrm>
          <a:off x="16357600" y="14217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3629</xdr:rowOff>
    </xdr:from>
    <xdr:to>
      <xdr:col>81</xdr:col>
      <xdr:colOff>101600</xdr:colOff>
      <xdr:row>83</xdr:row>
      <xdr:rowOff>105229</xdr:rowOff>
    </xdr:to>
    <xdr:sp macro="" textlink="">
      <xdr:nvSpPr>
        <xdr:cNvPr id="750" name="楕円 749">
          <a:extLst>
            <a:ext uri="{FF2B5EF4-FFF2-40B4-BE49-F238E27FC236}">
              <a16:creationId xmlns:a16="http://schemas.microsoft.com/office/drawing/2014/main" id="{D3E47221-B4F2-4185-926C-6A02C4C2EF9F}"/>
            </a:ext>
          </a:extLst>
        </xdr:cNvPr>
        <xdr:cNvSpPr/>
      </xdr:nvSpPr>
      <xdr:spPr>
        <a:xfrm>
          <a:off x="15430500" y="14233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54429</xdr:rowOff>
    </xdr:from>
    <xdr:to>
      <xdr:col>85</xdr:col>
      <xdr:colOff>127000</xdr:colOff>
      <xdr:row>83</xdr:row>
      <xdr:rowOff>59327</xdr:rowOff>
    </xdr:to>
    <xdr:cxnSp macro="">
      <xdr:nvCxnSpPr>
        <xdr:cNvPr id="751" name="直線コネクタ 750">
          <a:extLst>
            <a:ext uri="{FF2B5EF4-FFF2-40B4-BE49-F238E27FC236}">
              <a16:creationId xmlns:a16="http://schemas.microsoft.com/office/drawing/2014/main" id="{F5FFAE69-ADAA-4D32-A309-4E8EA59C2B00}"/>
            </a:ext>
          </a:extLst>
        </xdr:cNvPr>
        <xdr:cNvCxnSpPr/>
      </xdr:nvCxnSpPr>
      <xdr:spPr>
        <a:xfrm>
          <a:off x="15481300" y="14284779"/>
          <a:ext cx="8382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117929</xdr:rowOff>
    </xdr:from>
    <xdr:to>
      <xdr:col>76</xdr:col>
      <xdr:colOff>165100</xdr:colOff>
      <xdr:row>83</xdr:row>
      <xdr:rowOff>48079</xdr:rowOff>
    </xdr:to>
    <xdr:sp macro="" textlink="">
      <xdr:nvSpPr>
        <xdr:cNvPr id="752" name="楕円 751">
          <a:extLst>
            <a:ext uri="{FF2B5EF4-FFF2-40B4-BE49-F238E27FC236}">
              <a16:creationId xmlns:a16="http://schemas.microsoft.com/office/drawing/2014/main" id="{47C02FBE-2123-4BB9-BFEE-047E201EA2E1}"/>
            </a:ext>
          </a:extLst>
        </xdr:cNvPr>
        <xdr:cNvSpPr/>
      </xdr:nvSpPr>
      <xdr:spPr>
        <a:xfrm>
          <a:off x="14541500" y="14176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168729</xdr:rowOff>
    </xdr:from>
    <xdr:to>
      <xdr:col>81</xdr:col>
      <xdr:colOff>50800</xdr:colOff>
      <xdr:row>83</xdr:row>
      <xdr:rowOff>54429</xdr:rowOff>
    </xdr:to>
    <xdr:cxnSp macro="">
      <xdr:nvCxnSpPr>
        <xdr:cNvPr id="753" name="直線コネクタ 752">
          <a:extLst>
            <a:ext uri="{FF2B5EF4-FFF2-40B4-BE49-F238E27FC236}">
              <a16:creationId xmlns:a16="http://schemas.microsoft.com/office/drawing/2014/main" id="{D20F24EC-8F73-41FD-AB2F-EE2C480D4FB0}"/>
            </a:ext>
          </a:extLst>
        </xdr:cNvPr>
        <xdr:cNvCxnSpPr/>
      </xdr:nvCxnSpPr>
      <xdr:spPr>
        <a:xfrm>
          <a:off x="14592300" y="14227629"/>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104866</xdr:rowOff>
    </xdr:from>
    <xdr:to>
      <xdr:col>72</xdr:col>
      <xdr:colOff>38100</xdr:colOff>
      <xdr:row>83</xdr:row>
      <xdr:rowOff>35016</xdr:rowOff>
    </xdr:to>
    <xdr:sp macro="" textlink="">
      <xdr:nvSpPr>
        <xdr:cNvPr id="754" name="楕円 753">
          <a:extLst>
            <a:ext uri="{FF2B5EF4-FFF2-40B4-BE49-F238E27FC236}">
              <a16:creationId xmlns:a16="http://schemas.microsoft.com/office/drawing/2014/main" id="{1FE226E8-9BC2-45F6-9D4A-05C1717A1C96}"/>
            </a:ext>
          </a:extLst>
        </xdr:cNvPr>
        <xdr:cNvSpPr/>
      </xdr:nvSpPr>
      <xdr:spPr>
        <a:xfrm>
          <a:off x="13652500" y="1416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155666</xdr:rowOff>
    </xdr:from>
    <xdr:to>
      <xdr:col>76</xdr:col>
      <xdr:colOff>114300</xdr:colOff>
      <xdr:row>82</xdr:row>
      <xdr:rowOff>168729</xdr:rowOff>
    </xdr:to>
    <xdr:cxnSp macro="">
      <xdr:nvCxnSpPr>
        <xdr:cNvPr id="755" name="直線コネクタ 754">
          <a:extLst>
            <a:ext uri="{FF2B5EF4-FFF2-40B4-BE49-F238E27FC236}">
              <a16:creationId xmlns:a16="http://schemas.microsoft.com/office/drawing/2014/main" id="{AFD70F05-8DCE-4568-814F-40EE4256D3C3}"/>
            </a:ext>
          </a:extLst>
        </xdr:cNvPr>
        <xdr:cNvCxnSpPr/>
      </xdr:nvCxnSpPr>
      <xdr:spPr>
        <a:xfrm>
          <a:off x="13703300" y="14214566"/>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1995</xdr:rowOff>
    </xdr:from>
    <xdr:to>
      <xdr:col>67</xdr:col>
      <xdr:colOff>101600</xdr:colOff>
      <xdr:row>81</xdr:row>
      <xdr:rowOff>103595</xdr:rowOff>
    </xdr:to>
    <xdr:sp macro="" textlink="">
      <xdr:nvSpPr>
        <xdr:cNvPr id="756" name="楕円 755">
          <a:extLst>
            <a:ext uri="{FF2B5EF4-FFF2-40B4-BE49-F238E27FC236}">
              <a16:creationId xmlns:a16="http://schemas.microsoft.com/office/drawing/2014/main" id="{A8081C11-C763-4D8B-9F15-D6504FAA4B5E}"/>
            </a:ext>
          </a:extLst>
        </xdr:cNvPr>
        <xdr:cNvSpPr/>
      </xdr:nvSpPr>
      <xdr:spPr>
        <a:xfrm>
          <a:off x="12763500" y="13889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52795</xdr:rowOff>
    </xdr:from>
    <xdr:to>
      <xdr:col>71</xdr:col>
      <xdr:colOff>177800</xdr:colOff>
      <xdr:row>82</xdr:row>
      <xdr:rowOff>155666</xdr:rowOff>
    </xdr:to>
    <xdr:cxnSp macro="">
      <xdr:nvCxnSpPr>
        <xdr:cNvPr id="757" name="直線コネクタ 756">
          <a:extLst>
            <a:ext uri="{FF2B5EF4-FFF2-40B4-BE49-F238E27FC236}">
              <a16:creationId xmlns:a16="http://schemas.microsoft.com/office/drawing/2014/main" id="{D966B193-7648-42E9-8DBC-728BCADBCE36}"/>
            </a:ext>
          </a:extLst>
        </xdr:cNvPr>
        <xdr:cNvCxnSpPr/>
      </xdr:nvCxnSpPr>
      <xdr:spPr>
        <a:xfrm>
          <a:off x="12814300" y="13940245"/>
          <a:ext cx="889000" cy="274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102888</xdr:rowOff>
    </xdr:from>
    <xdr:ext cx="405111" cy="259045"/>
    <xdr:sp macro="" textlink="">
      <xdr:nvSpPr>
        <xdr:cNvPr id="758" name="n_1aveValue【消防施設】&#10;有形固定資産減価償却率">
          <a:extLst>
            <a:ext uri="{FF2B5EF4-FFF2-40B4-BE49-F238E27FC236}">
              <a16:creationId xmlns:a16="http://schemas.microsoft.com/office/drawing/2014/main" id="{C5463A11-EBB4-45F1-9219-9A26FC65DB47}"/>
            </a:ext>
          </a:extLst>
        </xdr:cNvPr>
        <xdr:cNvSpPr txBox="1"/>
      </xdr:nvSpPr>
      <xdr:spPr>
        <a:xfrm>
          <a:off x="15266044" y="14333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80027</xdr:rowOff>
    </xdr:from>
    <xdr:ext cx="405111" cy="259045"/>
    <xdr:sp macro="" textlink="">
      <xdr:nvSpPr>
        <xdr:cNvPr id="759" name="n_2aveValue【消防施設】&#10;有形固定資産減価償却率">
          <a:extLst>
            <a:ext uri="{FF2B5EF4-FFF2-40B4-BE49-F238E27FC236}">
              <a16:creationId xmlns:a16="http://schemas.microsoft.com/office/drawing/2014/main" id="{77B92912-F915-4BA7-89B7-6F369C13D481}"/>
            </a:ext>
          </a:extLst>
        </xdr:cNvPr>
        <xdr:cNvSpPr txBox="1"/>
      </xdr:nvSpPr>
      <xdr:spPr>
        <a:xfrm>
          <a:off x="14389744" y="1431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20519</xdr:rowOff>
    </xdr:from>
    <xdr:ext cx="405111" cy="259045"/>
    <xdr:sp macro="" textlink="">
      <xdr:nvSpPr>
        <xdr:cNvPr id="760" name="n_3aveValue【消防施設】&#10;有形固定資産減価償却率">
          <a:extLst>
            <a:ext uri="{FF2B5EF4-FFF2-40B4-BE49-F238E27FC236}">
              <a16:creationId xmlns:a16="http://schemas.microsoft.com/office/drawing/2014/main" id="{4C3D293C-1D10-4E00-AEFC-49F601DBF60D}"/>
            </a:ext>
          </a:extLst>
        </xdr:cNvPr>
        <xdr:cNvSpPr txBox="1"/>
      </xdr:nvSpPr>
      <xdr:spPr>
        <a:xfrm>
          <a:off x="13500744" y="13907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1650</xdr:rowOff>
    </xdr:from>
    <xdr:ext cx="405111" cy="259045"/>
    <xdr:sp macro="" textlink="">
      <xdr:nvSpPr>
        <xdr:cNvPr id="761" name="n_4aveValue【消防施設】&#10;有形固定資産減価償却率">
          <a:extLst>
            <a:ext uri="{FF2B5EF4-FFF2-40B4-BE49-F238E27FC236}">
              <a16:creationId xmlns:a16="http://schemas.microsoft.com/office/drawing/2014/main" id="{DF98B307-5A6D-4A13-B68E-BF6B6B32925F}"/>
            </a:ext>
          </a:extLst>
        </xdr:cNvPr>
        <xdr:cNvSpPr txBox="1"/>
      </xdr:nvSpPr>
      <xdr:spPr>
        <a:xfrm>
          <a:off x="12611744" y="14232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81</xdr:row>
      <xdr:rowOff>121756</xdr:rowOff>
    </xdr:from>
    <xdr:ext cx="405111" cy="259045"/>
    <xdr:sp macro="" textlink="">
      <xdr:nvSpPr>
        <xdr:cNvPr id="762" name="n_1mainValue【消防施設】&#10;有形固定資産減価償却率">
          <a:extLst>
            <a:ext uri="{FF2B5EF4-FFF2-40B4-BE49-F238E27FC236}">
              <a16:creationId xmlns:a16="http://schemas.microsoft.com/office/drawing/2014/main" id="{3DAE8E8F-4FC4-40DE-9D5C-5031FCB687B4}"/>
            </a:ext>
          </a:extLst>
        </xdr:cNvPr>
        <xdr:cNvSpPr txBox="1"/>
      </xdr:nvSpPr>
      <xdr:spPr>
        <a:xfrm>
          <a:off x="15266044" y="140092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64606</xdr:rowOff>
    </xdr:from>
    <xdr:ext cx="405111" cy="259045"/>
    <xdr:sp macro="" textlink="">
      <xdr:nvSpPr>
        <xdr:cNvPr id="763" name="n_2mainValue【消防施設】&#10;有形固定資産減価償却率">
          <a:extLst>
            <a:ext uri="{FF2B5EF4-FFF2-40B4-BE49-F238E27FC236}">
              <a16:creationId xmlns:a16="http://schemas.microsoft.com/office/drawing/2014/main" id="{6FC53E69-BC73-4A57-8EB1-F8DB60A45D6E}"/>
            </a:ext>
          </a:extLst>
        </xdr:cNvPr>
        <xdr:cNvSpPr txBox="1"/>
      </xdr:nvSpPr>
      <xdr:spPr>
        <a:xfrm>
          <a:off x="14389744" y="139520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26143</xdr:rowOff>
    </xdr:from>
    <xdr:ext cx="405111" cy="259045"/>
    <xdr:sp macro="" textlink="">
      <xdr:nvSpPr>
        <xdr:cNvPr id="764" name="n_3mainValue【消防施設】&#10;有形固定資産減価償却率">
          <a:extLst>
            <a:ext uri="{FF2B5EF4-FFF2-40B4-BE49-F238E27FC236}">
              <a16:creationId xmlns:a16="http://schemas.microsoft.com/office/drawing/2014/main" id="{EC8E371B-E22D-49C0-9015-602A3932AFAE}"/>
            </a:ext>
          </a:extLst>
        </xdr:cNvPr>
        <xdr:cNvSpPr txBox="1"/>
      </xdr:nvSpPr>
      <xdr:spPr>
        <a:xfrm>
          <a:off x="13500744" y="14256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120122</xdr:rowOff>
    </xdr:from>
    <xdr:ext cx="405111" cy="259045"/>
    <xdr:sp macro="" textlink="">
      <xdr:nvSpPr>
        <xdr:cNvPr id="765" name="n_4mainValue【消防施設】&#10;有形固定資産減価償却率">
          <a:extLst>
            <a:ext uri="{FF2B5EF4-FFF2-40B4-BE49-F238E27FC236}">
              <a16:creationId xmlns:a16="http://schemas.microsoft.com/office/drawing/2014/main" id="{7E1B884B-F42B-403E-8FD2-22964DBC4073}"/>
            </a:ext>
          </a:extLst>
        </xdr:cNvPr>
        <xdr:cNvSpPr txBox="1"/>
      </xdr:nvSpPr>
      <xdr:spPr>
        <a:xfrm>
          <a:off x="12611744" y="13664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66" name="正方形/長方形 765">
          <a:extLst>
            <a:ext uri="{FF2B5EF4-FFF2-40B4-BE49-F238E27FC236}">
              <a16:creationId xmlns:a16="http://schemas.microsoft.com/office/drawing/2014/main" id="{F1700B4A-69E1-485A-B5FE-AD46C431F72A}"/>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67" name="正方形/長方形 766">
          <a:extLst>
            <a:ext uri="{FF2B5EF4-FFF2-40B4-BE49-F238E27FC236}">
              <a16:creationId xmlns:a16="http://schemas.microsoft.com/office/drawing/2014/main" id="{DCCDBC8F-0641-4710-A390-B23980F5CB5B}"/>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68" name="正方形/長方形 767">
          <a:extLst>
            <a:ext uri="{FF2B5EF4-FFF2-40B4-BE49-F238E27FC236}">
              <a16:creationId xmlns:a16="http://schemas.microsoft.com/office/drawing/2014/main" id="{9ADD51C6-3048-4CB7-BF39-6DF636BC1DF9}"/>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69" name="正方形/長方形 768">
          <a:extLst>
            <a:ext uri="{FF2B5EF4-FFF2-40B4-BE49-F238E27FC236}">
              <a16:creationId xmlns:a16="http://schemas.microsoft.com/office/drawing/2014/main" id="{710E185B-6D33-4AC2-A50A-797FD6467E02}"/>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70" name="正方形/長方形 769">
          <a:extLst>
            <a:ext uri="{FF2B5EF4-FFF2-40B4-BE49-F238E27FC236}">
              <a16:creationId xmlns:a16="http://schemas.microsoft.com/office/drawing/2014/main" id="{69066891-9A37-4AA4-8712-D79A0C050487}"/>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71" name="正方形/長方形 770">
          <a:extLst>
            <a:ext uri="{FF2B5EF4-FFF2-40B4-BE49-F238E27FC236}">
              <a16:creationId xmlns:a16="http://schemas.microsoft.com/office/drawing/2014/main" id="{75E29937-735E-47B6-8601-6E7C3C031F69}"/>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72" name="正方形/長方形 771">
          <a:extLst>
            <a:ext uri="{FF2B5EF4-FFF2-40B4-BE49-F238E27FC236}">
              <a16:creationId xmlns:a16="http://schemas.microsoft.com/office/drawing/2014/main" id="{93916B3C-85FA-4D5C-9D2C-C73A397722F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73" name="正方形/長方形 772">
          <a:extLst>
            <a:ext uri="{FF2B5EF4-FFF2-40B4-BE49-F238E27FC236}">
              <a16:creationId xmlns:a16="http://schemas.microsoft.com/office/drawing/2014/main" id="{06872F8D-504B-46BF-97DE-D7E40CE47877}"/>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74" name="テキスト ボックス 773">
          <a:extLst>
            <a:ext uri="{FF2B5EF4-FFF2-40B4-BE49-F238E27FC236}">
              <a16:creationId xmlns:a16="http://schemas.microsoft.com/office/drawing/2014/main" id="{2F765984-0ECE-481F-AAC8-4B687AD665A4}"/>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75" name="直線コネクタ 774">
          <a:extLst>
            <a:ext uri="{FF2B5EF4-FFF2-40B4-BE49-F238E27FC236}">
              <a16:creationId xmlns:a16="http://schemas.microsoft.com/office/drawing/2014/main" id="{CBB9714D-9D70-460C-98EC-76C4697B906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76" name="直線コネクタ 775">
          <a:extLst>
            <a:ext uri="{FF2B5EF4-FFF2-40B4-BE49-F238E27FC236}">
              <a16:creationId xmlns:a16="http://schemas.microsoft.com/office/drawing/2014/main" id="{7E60E583-7CCF-4E05-95FF-D0501797418C}"/>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77" name="テキスト ボックス 776">
          <a:extLst>
            <a:ext uri="{FF2B5EF4-FFF2-40B4-BE49-F238E27FC236}">
              <a16:creationId xmlns:a16="http://schemas.microsoft.com/office/drawing/2014/main" id="{E7DA257E-6717-4AB9-8010-CD7F268E45E3}"/>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78" name="直線コネクタ 777">
          <a:extLst>
            <a:ext uri="{FF2B5EF4-FFF2-40B4-BE49-F238E27FC236}">
              <a16:creationId xmlns:a16="http://schemas.microsoft.com/office/drawing/2014/main" id="{C375A743-EBB9-45DD-AD34-ECB6AFA1E4AB}"/>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79" name="テキスト ボックス 778">
          <a:extLst>
            <a:ext uri="{FF2B5EF4-FFF2-40B4-BE49-F238E27FC236}">
              <a16:creationId xmlns:a16="http://schemas.microsoft.com/office/drawing/2014/main" id="{1AAB1A39-5545-4BBF-9CDA-D43BC72308BB}"/>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80" name="直線コネクタ 779">
          <a:extLst>
            <a:ext uri="{FF2B5EF4-FFF2-40B4-BE49-F238E27FC236}">
              <a16:creationId xmlns:a16="http://schemas.microsoft.com/office/drawing/2014/main" id="{7939C288-7376-47F7-9EE7-C1ED4FBBBA73}"/>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81" name="テキスト ボックス 780">
          <a:extLst>
            <a:ext uri="{FF2B5EF4-FFF2-40B4-BE49-F238E27FC236}">
              <a16:creationId xmlns:a16="http://schemas.microsoft.com/office/drawing/2014/main" id="{F839731F-2885-45AF-BAF1-ACC067897888}"/>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82" name="直線コネクタ 781">
          <a:extLst>
            <a:ext uri="{FF2B5EF4-FFF2-40B4-BE49-F238E27FC236}">
              <a16:creationId xmlns:a16="http://schemas.microsoft.com/office/drawing/2014/main" id="{E035A3D3-E296-44AD-876A-CDB791BD474F}"/>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83" name="テキスト ボックス 782">
          <a:extLst>
            <a:ext uri="{FF2B5EF4-FFF2-40B4-BE49-F238E27FC236}">
              <a16:creationId xmlns:a16="http://schemas.microsoft.com/office/drawing/2014/main" id="{D0701CF1-DFF6-41A1-BADE-42F82BA373AC}"/>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84" name="直線コネクタ 783">
          <a:extLst>
            <a:ext uri="{FF2B5EF4-FFF2-40B4-BE49-F238E27FC236}">
              <a16:creationId xmlns:a16="http://schemas.microsoft.com/office/drawing/2014/main" id="{3F8D6E5D-4779-4AE1-9232-FE8F1ABFCB3D}"/>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85" name="テキスト ボックス 784">
          <a:extLst>
            <a:ext uri="{FF2B5EF4-FFF2-40B4-BE49-F238E27FC236}">
              <a16:creationId xmlns:a16="http://schemas.microsoft.com/office/drawing/2014/main" id="{C70888BC-F27E-4B8E-9609-33C47A80C3CD}"/>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86" name="【消防施設】&#10;一人当たり面積グラフ枠">
          <a:extLst>
            <a:ext uri="{FF2B5EF4-FFF2-40B4-BE49-F238E27FC236}">
              <a16:creationId xmlns:a16="http://schemas.microsoft.com/office/drawing/2014/main" id="{7B78202D-6F5B-4EDD-A65E-723DF9C7358D}"/>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149428</xdr:rowOff>
    </xdr:from>
    <xdr:to>
      <xdr:col>116</xdr:col>
      <xdr:colOff>62864</xdr:colOff>
      <xdr:row>86</xdr:row>
      <xdr:rowOff>24612</xdr:rowOff>
    </xdr:to>
    <xdr:cxnSp macro="">
      <xdr:nvCxnSpPr>
        <xdr:cNvPr id="787" name="直線コネクタ 786">
          <a:extLst>
            <a:ext uri="{FF2B5EF4-FFF2-40B4-BE49-F238E27FC236}">
              <a16:creationId xmlns:a16="http://schemas.microsoft.com/office/drawing/2014/main" id="{0B2ADFA8-DBD5-4E37-9909-A25860127C52}"/>
            </a:ext>
          </a:extLst>
        </xdr:cNvPr>
        <xdr:cNvCxnSpPr/>
      </xdr:nvCxnSpPr>
      <xdr:spPr>
        <a:xfrm flipV="1">
          <a:off x="22160864" y="13522528"/>
          <a:ext cx="0" cy="1246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28439</xdr:rowOff>
    </xdr:from>
    <xdr:ext cx="469744" cy="259045"/>
    <xdr:sp macro="" textlink="">
      <xdr:nvSpPr>
        <xdr:cNvPr id="788" name="【消防施設】&#10;一人当たり面積最小値テキスト">
          <a:extLst>
            <a:ext uri="{FF2B5EF4-FFF2-40B4-BE49-F238E27FC236}">
              <a16:creationId xmlns:a16="http://schemas.microsoft.com/office/drawing/2014/main" id="{69E25A16-F682-43B7-A7E9-E651FEE4E96A}"/>
            </a:ext>
          </a:extLst>
        </xdr:cNvPr>
        <xdr:cNvSpPr txBox="1"/>
      </xdr:nvSpPr>
      <xdr:spPr>
        <a:xfrm>
          <a:off x="22199600" y="14773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24612</xdr:rowOff>
    </xdr:from>
    <xdr:to>
      <xdr:col>116</xdr:col>
      <xdr:colOff>152400</xdr:colOff>
      <xdr:row>86</xdr:row>
      <xdr:rowOff>24612</xdr:rowOff>
    </xdr:to>
    <xdr:cxnSp macro="">
      <xdr:nvCxnSpPr>
        <xdr:cNvPr id="789" name="直線コネクタ 788">
          <a:extLst>
            <a:ext uri="{FF2B5EF4-FFF2-40B4-BE49-F238E27FC236}">
              <a16:creationId xmlns:a16="http://schemas.microsoft.com/office/drawing/2014/main" id="{1F5698DD-A7AE-4FEE-8607-ADC63F713036}"/>
            </a:ext>
          </a:extLst>
        </xdr:cNvPr>
        <xdr:cNvCxnSpPr/>
      </xdr:nvCxnSpPr>
      <xdr:spPr>
        <a:xfrm>
          <a:off x="22072600" y="14769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96105</xdr:rowOff>
    </xdr:from>
    <xdr:ext cx="469744" cy="259045"/>
    <xdr:sp macro="" textlink="">
      <xdr:nvSpPr>
        <xdr:cNvPr id="790" name="【消防施設】&#10;一人当たり面積最大値テキスト">
          <a:extLst>
            <a:ext uri="{FF2B5EF4-FFF2-40B4-BE49-F238E27FC236}">
              <a16:creationId xmlns:a16="http://schemas.microsoft.com/office/drawing/2014/main" id="{E1FBF201-AE20-49FD-B788-B916B59863D9}"/>
            </a:ext>
          </a:extLst>
        </xdr:cNvPr>
        <xdr:cNvSpPr txBox="1"/>
      </xdr:nvSpPr>
      <xdr:spPr>
        <a:xfrm>
          <a:off x="22199600" y="13297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149428</xdr:rowOff>
    </xdr:from>
    <xdr:to>
      <xdr:col>116</xdr:col>
      <xdr:colOff>152400</xdr:colOff>
      <xdr:row>78</xdr:row>
      <xdr:rowOff>149428</xdr:rowOff>
    </xdr:to>
    <xdr:cxnSp macro="">
      <xdr:nvCxnSpPr>
        <xdr:cNvPr id="791" name="直線コネクタ 790">
          <a:extLst>
            <a:ext uri="{FF2B5EF4-FFF2-40B4-BE49-F238E27FC236}">
              <a16:creationId xmlns:a16="http://schemas.microsoft.com/office/drawing/2014/main" id="{F138297E-EBF8-4D67-A74A-ED32B070B2FF}"/>
            </a:ext>
          </a:extLst>
        </xdr:cNvPr>
        <xdr:cNvCxnSpPr/>
      </xdr:nvCxnSpPr>
      <xdr:spPr>
        <a:xfrm>
          <a:off x="22072600" y="13522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110304</xdr:rowOff>
    </xdr:from>
    <xdr:ext cx="469744" cy="259045"/>
    <xdr:sp macro="" textlink="">
      <xdr:nvSpPr>
        <xdr:cNvPr id="792" name="【消防施設】&#10;一人当たり面積平均値テキスト">
          <a:extLst>
            <a:ext uri="{FF2B5EF4-FFF2-40B4-BE49-F238E27FC236}">
              <a16:creationId xmlns:a16="http://schemas.microsoft.com/office/drawing/2014/main" id="{4D2B85A9-2CB3-4F27-B99B-0B25D80B8C94}"/>
            </a:ext>
          </a:extLst>
        </xdr:cNvPr>
        <xdr:cNvSpPr txBox="1"/>
      </xdr:nvSpPr>
      <xdr:spPr>
        <a:xfrm>
          <a:off x="22199600" y="145121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87427</xdr:rowOff>
    </xdr:from>
    <xdr:to>
      <xdr:col>116</xdr:col>
      <xdr:colOff>114300</xdr:colOff>
      <xdr:row>86</xdr:row>
      <xdr:rowOff>17577</xdr:rowOff>
    </xdr:to>
    <xdr:sp macro="" textlink="">
      <xdr:nvSpPr>
        <xdr:cNvPr id="793" name="フローチャート: 判断 792">
          <a:extLst>
            <a:ext uri="{FF2B5EF4-FFF2-40B4-BE49-F238E27FC236}">
              <a16:creationId xmlns:a16="http://schemas.microsoft.com/office/drawing/2014/main" id="{E501982E-3AA3-408E-8150-589017DF9F6D}"/>
            </a:ext>
          </a:extLst>
        </xdr:cNvPr>
        <xdr:cNvSpPr/>
      </xdr:nvSpPr>
      <xdr:spPr>
        <a:xfrm>
          <a:off x="22110700" y="14660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83313</xdr:rowOff>
    </xdr:from>
    <xdr:to>
      <xdr:col>112</xdr:col>
      <xdr:colOff>38100</xdr:colOff>
      <xdr:row>86</xdr:row>
      <xdr:rowOff>13463</xdr:rowOff>
    </xdr:to>
    <xdr:sp macro="" textlink="">
      <xdr:nvSpPr>
        <xdr:cNvPr id="794" name="フローチャート: 判断 793">
          <a:extLst>
            <a:ext uri="{FF2B5EF4-FFF2-40B4-BE49-F238E27FC236}">
              <a16:creationId xmlns:a16="http://schemas.microsoft.com/office/drawing/2014/main" id="{9B03D53A-78A7-41B3-948E-72C275C229DD}"/>
            </a:ext>
          </a:extLst>
        </xdr:cNvPr>
        <xdr:cNvSpPr/>
      </xdr:nvSpPr>
      <xdr:spPr>
        <a:xfrm>
          <a:off x="21272500" y="14656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78054</xdr:rowOff>
    </xdr:from>
    <xdr:to>
      <xdr:col>107</xdr:col>
      <xdr:colOff>101600</xdr:colOff>
      <xdr:row>86</xdr:row>
      <xdr:rowOff>8204</xdr:rowOff>
    </xdr:to>
    <xdr:sp macro="" textlink="">
      <xdr:nvSpPr>
        <xdr:cNvPr id="795" name="フローチャート: 判断 794">
          <a:extLst>
            <a:ext uri="{FF2B5EF4-FFF2-40B4-BE49-F238E27FC236}">
              <a16:creationId xmlns:a16="http://schemas.microsoft.com/office/drawing/2014/main" id="{4A9DB161-44DD-4201-B8A5-7D342351D145}"/>
            </a:ext>
          </a:extLst>
        </xdr:cNvPr>
        <xdr:cNvSpPr/>
      </xdr:nvSpPr>
      <xdr:spPr>
        <a:xfrm>
          <a:off x="20383500" y="14651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35306</xdr:rowOff>
    </xdr:from>
    <xdr:to>
      <xdr:col>102</xdr:col>
      <xdr:colOff>165100</xdr:colOff>
      <xdr:row>85</xdr:row>
      <xdr:rowOff>136906</xdr:rowOff>
    </xdr:to>
    <xdr:sp macro="" textlink="">
      <xdr:nvSpPr>
        <xdr:cNvPr id="796" name="フローチャート: 判断 795">
          <a:extLst>
            <a:ext uri="{FF2B5EF4-FFF2-40B4-BE49-F238E27FC236}">
              <a16:creationId xmlns:a16="http://schemas.microsoft.com/office/drawing/2014/main" id="{B5998755-A932-474F-9F38-182E04743123}"/>
            </a:ext>
          </a:extLst>
        </xdr:cNvPr>
        <xdr:cNvSpPr/>
      </xdr:nvSpPr>
      <xdr:spPr>
        <a:xfrm>
          <a:off x="19494500" y="14608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85370</xdr:rowOff>
    </xdr:from>
    <xdr:to>
      <xdr:col>98</xdr:col>
      <xdr:colOff>38100</xdr:colOff>
      <xdr:row>86</xdr:row>
      <xdr:rowOff>15520</xdr:rowOff>
    </xdr:to>
    <xdr:sp macro="" textlink="">
      <xdr:nvSpPr>
        <xdr:cNvPr id="797" name="フローチャート: 判断 796">
          <a:extLst>
            <a:ext uri="{FF2B5EF4-FFF2-40B4-BE49-F238E27FC236}">
              <a16:creationId xmlns:a16="http://schemas.microsoft.com/office/drawing/2014/main" id="{8B7FFD75-A73A-4B5D-9183-746ACBFF3929}"/>
            </a:ext>
          </a:extLst>
        </xdr:cNvPr>
        <xdr:cNvSpPr/>
      </xdr:nvSpPr>
      <xdr:spPr>
        <a:xfrm>
          <a:off x="18605500" y="1465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98" name="テキスト ボックス 797">
          <a:extLst>
            <a:ext uri="{FF2B5EF4-FFF2-40B4-BE49-F238E27FC236}">
              <a16:creationId xmlns:a16="http://schemas.microsoft.com/office/drawing/2014/main" id="{542ED4E4-385F-438A-93E1-A8DF5410ED3E}"/>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99" name="テキスト ボックス 798">
          <a:extLst>
            <a:ext uri="{FF2B5EF4-FFF2-40B4-BE49-F238E27FC236}">
              <a16:creationId xmlns:a16="http://schemas.microsoft.com/office/drawing/2014/main" id="{F3AEBEA6-2964-49AB-A6FA-5DCA5F7C57FB}"/>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00" name="テキスト ボックス 799">
          <a:extLst>
            <a:ext uri="{FF2B5EF4-FFF2-40B4-BE49-F238E27FC236}">
              <a16:creationId xmlns:a16="http://schemas.microsoft.com/office/drawing/2014/main" id="{FCF1DE21-72CC-4943-B109-C106ACD5BD0E}"/>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01" name="テキスト ボックス 800">
          <a:extLst>
            <a:ext uri="{FF2B5EF4-FFF2-40B4-BE49-F238E27FC236}">
              <a16:creationId xmlns:a16="http://schemas.microsoft.com/office/drawing/2014/main" id="{FF467BA0-B4C6-4229-86A7-69C7EE4D71D4}"/>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02" name="テキスト ボックス 801">
          <a:extLst>
            <a:ext uri="{FF2B5EF4-FFF2-40B4-BE49-F238E27FC236}">
              <a16:creationId xmlns:a16="http://schemas.microsoft.com/office/drawing/2014/main" id="{65538070-8198-4470-ABF7-AD5B7C858F49}"/>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134747</xdr:rowOff>
    </xdr:from>
    <xdr:to>
      <xdr:col>116</xdr:col>
      <xdr:colOff>114300</xdr:colOff>
      <xdr:row>86</xdr:row>
      <xdr:rowOff>64897</xdr:rowOff>
    </xdr:to>
    <xdr:sp macro="" textlink="">
      <xdr:nvSpPr>
        <xdr:cNvPr id="803" name="楕円 802">
          <a:extLst>
            <a:ext uri="{FF2B5EF4-FFF2-40B4-BE49-F238E27FC236}">
              <a16:creationId xmlns:a16="http://schemas.microsoft.com/office/drawing/2014/main" id="{267AF3AE-5C76-4EF0-9E18-CF21261C3017}"/>
            </a:ext>
          </a:extLst>
        </xdr:cNvPr>
        <xdr:cNvSpPr/>
      </xdr:nvSpPr>
      <xdr:spPr>
        <a:xfrm>
          <a:off x="22110700" y="14707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65854</xdr:rowOff>
    </xdr:from>
    <xdr:ext cx="469744" cy="259045"/>
    <xdr:sp macro="" textlink="">
      <xdr:nvSpPr>
        <xdr:cNvPr id="804" name="【消防施設】&#10;一人当たり面積該当値テキスト">
          <a:extLst>
            <a:ext uri="{FF2B5EF4-FFF2-40B4-BE49-F238E27FC236}">
              <a16:creationId xmlns:a16="http://schemas.microsoft.com/office/drawing/2014/main" id="{1A82B533-97B5-4F9F-AB7E-2FB9691E981C}"/>
            </a:ext>
          </a:extLst>
        </xdr:cNvPr>
        <xdr:cNvSpPr txBox="1"/>
      </xdr:nvSpPr>
      <xdr:spPr>
        <a:xfrm>
          <a:off x="22199600" y="14639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132232</xdr:rowOff>
    </xdr:from>
    <xdr:to>
      <xdr:col>112</xdr:col>
      <xdr:colOff>38100</xdr:colOff>
      <xdr:row>86</xdr:row>
      <xdr:rowOff>62382</xdr:rowOff>
    </xdr:to>
    <xdr:sp macro="" textlink="">
      <xdr:nvSpPr>
        <xdr:cNvPr id="805" name="楕円 804">
          <a:extLst>
            <a:ext uri="{FF2B5EF4-FFF2-40B4-BE49-F238E27FC236}">
              <a16:creationId xmlns:a16="http://schemas.microsoft.com/office/drawing/2014/main" id="{E93FED48-5E30-48C4-B76F-FB69D6A1321E}"/>
            </a:ext>
          </a:extLst>
        </xdr:cNvPr>
        <xdr:cNvSpPr/>
      </xdr:nvSpPr>
      <xdr:spPr>
        <a:xfrm>
          <a:off x="21272500" y="14705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11582</xdr:rowOff>
    </xdr:from>
    <xdr:to>
      <xdr:col>116</xdr:col>
      <xdr:colOff>63500</xdr:colOff>
      <xdr:row>86</xdr:row>
      <xdr:rowOff>14097</xdr:rowOff>
    </xdr:to>
    <xdr:cxnSp macro="">
      <xdr:nvCxnSpPr>
        <xdr:cNvPr id="806" name="直線コネクタ 805">
          <a:extLst>
            <a:ext uri="{FF2B5EF4-FFF2-40B4-BE49-F238E27FC236}">
              <a16:creationId xmlns:a16="http://schemas.microsoft.com/office/drawing/2014/main" id="{F27E9EAA-7511-4C7A-A866-F78D98F904DD}"/>
            </a:ext>
          </a:extLst>
        </xdr:cNvPr>
        <xdr:cNvCxnSpPr/>
      </xdr:nvCxnSpPr>
      <xdr:spPr>
        <a:xfrm>
          <a:off x="21323300" y="14756282"/>
          <a:ext cx="838200" cy="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135432</xdr:rowOff>
    </xdr:from>
    <xdr:to>
      <xdr:col>107</xdr:col>
      <xdr:colOff>101600</xdr:colOff>
      <xdr:row>86</xdr:row>
      <xdr:rowOff>65582</xdr:rowOff>
    </xdr:to>
    <xdr:sp macro="" textlink="">
      <xdr:nvSpPr>
        <xdr:cNvPr id="807" name="楕円 806">
          <a:extLst>
            <a:ext uri="{FF2B5EF4-FFF2-40B4-BE49-F238E27FC236}">
              <a16:creationId xmlns:a16="http://schemas.microsoft.com/office/drawing/2014/main" id="{57761FEF-DFAC-4DA7-BE76-078D3190E6E7}"/>
            </a:ext>
          </a:extLst>
        </xdr:cNvPr>
        <xdr:cNvSpPr/>
      </xdr:nvSpPr>
      <xdr:spPr>
        <a:xfrm>
          <a:off x="20383500" y="14708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11582</xdr:rowOff>
    </xdr:from>
    <xdr:to>
      <xdr:col>111</xdr:col>
      <xdr:colOff>177800</xdr:colOff>
      <xdr:row>86</xdr:row>
      <xdr:rowOff>14782</xdr:rowOff>
    </xdr:to>
    <xdr:cxnSp macro="">
      <xdr:nvCxnSpPr>
        <xdr:cNvPr id="808" name="直線コネクタ 807">
          <a:extLst>
            <a:ext uri="{FF2B5EF4-FFF2-40B4-BE49-F238E27FC236}">
              <a16:creationId xmlns:a16="http://schemas.microsoft.com/office/drawing/2014/main" id="{4ACC6F6A-814B-497F-B4F1-F9D4BF7B5BA9}"/>
            </a:ext>
          </a:extLst>
        </xdr:cNvPr>
        <xdr:cNvCxnSpPr/>
      </xdr:nvCxnSpPr>
      <xdr:spPr>
        <a:xfrm flipV="1">
          <a:off x="20434300" y="14756282"/>
          <a:ext cx="889000" cy="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135661</xdr:rowOff>
    </xdr:from>
    <xdr:to>
      <xdr:col>102</xdr:col>
      <xdr:colOff>165100</xdr:colOff>
      <xdr:row>86</xdr:row>
      <xdr:rowOff>65811</xdr:rowOff>
    </xdr:to>
    <xdr:sp macro="" textlink="">
      <xdr:nvSpPr>
        <xdr:cNvPr id="809" name="楕円 808">
          <a:extLst>
            <a:ext uri="{FF2B5EF4-FFF2-40B4-BE49-F238E27FC236}">
              <a16:creationId xmlns:a16="http://schemas.microsoft.com/office/drawing/2014/main" id="{B8540FA9-4F48-4D95-BFA4-BBC520527530}"/>
            </a:ext>
          </a:extLst>
        </xdr:cNvPr>
        <xdr:cNvSpPr/>
      </xdr:nvSpPr>
      <xdr:spPr>
        <a:xfrm>
          <a:off x="19494500" y="14708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14782</xdr:rowOff>
    </xdr:from>
    <xdr:to>
      <xdr:col>107</xdr:col>
      <xdr:colOff>50800</xdr:colOff>
      <xdr:row>86</xdr:row>
      <xdr:rowOff>15011</xdr:rowOff>
    </xdr:to>
    <xdr:cxnSp macro="">
      <xdr:nvCxnSpPr>
        <xdr:cNvPr id="810" name="直線コネクタ 809">
          <a:extLst>
            <a:ext uri="{FF2B5EF4-FFF2-40B4-BE49-F238E27FC236}">
              <a16:creationId xmlns:a16="http://schemas.microsoft.com/office/drawing/2014/main" id="{88A71107-163E-4148-853C-F63A3725E2DB}"/>
            </a:ext>
          </a:extLst>
        </xdr:cNvPr>
        <xdr:cNvCxnSpPr/>
      </xdr:nvCxnSpPr>
      <xdr:spPr>
        <a:xfrm flipV="1">
          <a:off x="19545300" y="14759482"/>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111201</xdr:rowOff>
    </xdr:from>
    <xdr:to>
      <xdr:col>98</xdr:col>
      <xdr:colOff>38100</xdr:colOff>
      <xdr:row>86</xdr:row>
      <xdr:rowOff>41351</xdr:rowOff>
    </xdr:to>
    <xdr:sp macro="" textlink="">
      <xdr:nvSpPr>
        <xdr:cNvPr id="811" name="楕円 810">
          <a:extLst>
            <a:ext uri="{FF2B5EF4-FFF2-40B4-BE49-F238E27FC236}">
              <a16:creationId xmlns:a16="http://schemas.microsoft.com/office/drawing/2014/main" id="{35002F8A-F2A9-45DC-9C0D-7811B2E5E496}"/>
            </a:ext>
          </a:extLst>
        </xdr:cNvPr>
        <xdr:cNvSpPr/>
      </xdr:nvSpPr>
      <xdr:spPr>
        <a:xfrm>
          <a:off x="18605500" y="14684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162001</xdr:rowOff>
    </xdr:from>
    <xdr:to>
      <xdr:col>102</xdr:col>
      <xdr:colOff>114300</xdr:colOff>
      <xdr:row>86</xdr:row>
      <xdr:rowOff>15011</xdr:rowOff>
    </xdr:to>
    <xdr:cxnSp macro="">
      <xdr:nvCxnSpPr>
        <xdr:cNvPr id="812" name="直線コネクタ 811">
          <a:extLst>
            <a:ext uri="{FF2B5EF4-FFF2-40B4-BE49-F238E27FC236}">
              <a16:creationId xmlns:a16="http://schemas.microsoft.com/office/drawing/2014/main" id="{4C8B9E5C-E84E-4629-98DF-5392D2B169FB}"/>
            </a:ext>
          </a:extLst>
        </xdr:cNvPr>
        <xdr:cNvCxnSpPr/>
      </xdr:nvCxnSpPr>
      <xdr:spPr>
        <a:xfrm>
          <a:off x="18656300" y="14735251"/>
          <a:ext cx="889000" cy="24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29990</xdr:rowOff>
    </xdr:from>
    <xdr:ext cx="469744" cy="259045"/>
    <xdr:sp macro="" textlink="">
      <xdr:nvSpPr>
        <xdr:cNvPr id="813" name="n_1aveValue【消防施設】&#10;一人当たり面積">
          <a:extLst>
            <a:ext uri="{FF2B5EF4-FFF2-40B4-BE49-F238E27FC236}">
              <a16:creationId xmlns:a16="http://schemas.microsoft.com/office/drawing/2014/main" id="{968AB46F-F73A-40E8-BB97-5B70F57C6214}"/>
            </a:ext>
          </a:extLst>
        </xdr:cNvPr>
        <xdr:cNvSpPr txBox="1"/>
      </xdr:nvSpPr>
      <xdr:spPr>
        <a:xfrm>
          <a:off x="21075727" y="14431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24731</xdr:rowOff>
    </xdr:from>
    <xdr:ext cx="469744" cy="259045"/>
    <xdr:sp macro="" textlink="">
      <xdr:nvSpPr>
        <xdr:cNvPr id="814" name="n_2aveValue【消防施設】&#10;一人当たり面積">
          <a:extLst>
            <a:ext uri="{FF2B5EF4-FFF2-40B4-BE49-F238E27FC236}">
              <a16:creationId xmlns:a16="http://schemas.microsoft.com/office/drawing/2014/main" id="{BD31F1B0-BBDC-4BBC-8C0E-729342A1BC32}"/>
            </a:ext>
          </a:extLst>
        </xdr:cNvPr>
        <xdr:cNvSpPr txBox="1"/>
      </xdr:nvSpPr>
      <xdr:spPr>
        <a:xfrm>
          <a:off x="20199427" y="14426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153433</xdr:rowOff>
    </xdr:from>
    <xdr:ext cx="469744" cy="259045"/>
    <xdr:sp macro="" textlink="">
      <xdr:nvSpPr>
        <xdr:cNvPr id="815" name="n_3aveValue【消防施設】&#10;一人当たり面積">
          <a:extLst>
            <a:ext uri="{FF2B5EF4-FFF2-40B4-BE49-F238E27FC236}">
              <a16:creationId xmlns:a16="http://schemas.microsoft.com/office/drawing/2014/main" id="{2B0EE7A9-353D-4C39-A8D5-49E6D25DB629}"/>
            </a:ext>
          </a:extLst>
        </xdr:cNvPr>
        <xdr:cNvSpPr txBox="1"/>
      </xdr:nvSpPr>
      <xdr:spPr>
        <a:xfrm>
          <a:off x="19310427" y="14383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32047</xdr:rowOff>
    </xdr:from>
    <xdr:ext cx="469744" cy="259045"/>
    <xdr:sp macro="" textlink="">
      <xdr:nvSpPr>
        <xdr:cNvPr id="816" name="n_4aveValue【消防施設】&#10;一人当たり面積">
          <a:extLst>
            <a:ext uri="{FF2B5EF4-FFF2-40B4-BE49-F238E27FC236}">
              <a16:creationId xmlns:a16="http://schemas.microsoft.com/office/drawing/2014/main" id="{24F51574-4694-4094-B45B-08C48D805062}"/>
            </a:ext>
          </a:extLst>
        </xdr:cNvPr>
        <xdr:cNvSpPr txBox="1"/>
      </xdr:nvSpPr>
      <xdr:spPr>
        <a:xfrm>
          <a:off x="18421427" y="1443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53509</xdr:rowOff>
    </xdr:from>
    <xdr:ext cx="469744" cy="259045"/>
    <xdr:sp macro="" textlink="">
      <xdr:nvSpPr>
        <xdr:cNvPr id="817" name="n_1mainValue【消防施設】&#10;一人当たり面積">
          <a:extLst>
            <a:ext uri="{FF2B5EF4-FFF2-40B4-BE49-F238E27FC236}">
              <a16:creationId xmlns:a16="http://schemas.microsoft.com/office/drawing/2014/main" id="{A4BF0994-9FDB-44AC-BD31-E6C66183FA6B}"/>
            </a:ext>
          </a:extLst>
        </xdr:cNvPr>
        <xdr:cNvSpPr txBox="1"/>
      </xdr:nvSpPr>
      <xdr:spPr>
        <a:xfrm>
          <a:off x="21075727" y="14798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56709</xdr:rowOff>
    </xdr:from>
    <xdr:ext cx="469744" cy="259045"/>
    <xdr:sp macro="" textlink="">
      <xdr:nvSpPr>
        <xdr:cNvPr id="818" name="n_2mainValue【消防施設】&#10;一人当たり面積">
          <a:extLst>
            <a:ext uri="{FF2B5EF4-FFF2-40B4-BE49-F238E27FC236}">
              <a16:creationId xmlns:a16="http://schemas.microsoft.com/office/drawing/2014/main" id="{7A133431-5222-469A-AE55-E8CC3D79422A}"/>
            </a:ext>
          </a:extLst>
        </xdr:cNvPr>
        <xdr:cNvSpPr txBox="1"/>
      </xdr:nvSpPr>
      <xdr:spPr>
        <a:xfrm>
          <a:off x="20199427" y="14801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56938</xdr:rowOff>
    </xdr:from>
    <xdr:ext cx="469744" cy="259045"/>
    <xdr:sp macro="" textlink="">
      <xdr:nvSpPr>
        <xdr:cNvPr id="819" name="n_3mainValue【消防施設】&#10;一人当たり面積">
          <a:extLst>
            <a:ext uri="{FF2B5EF4-FFF2-40B4-BE49-F238E27FC236}">
              <a16:creationId xmlns:a16="http://schemas.microsoft.com/office/drawing/2014/main" id="{C289FDB2-9643-49E4-839A-20E6AB244CD7}"/>
            </a:ext>
          </a:extLst>
        </xdr:cNvPr>
        <xdr:cNvSpPr txBox="1"/>
      </xdr:nvSpPr>
      <xdr:spPr>
        <a:xfrm>
          <a:off x="19310427" y="14801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32478</xdr:rowOff>
    </xdr:from>
    <xdr:ext cx="469744" cy="259045"/>
    <xdr:sp macro="" textlink="">
      <xdr:nvSpPr>
        <xdr:cNvPr id="820" name="n_4mainValue【消防施設】&#10;一人当たり面積">
          <a:extLst>
            <a:ext uri="{FF2B5EF4-FFF2-40B4-BE49-F238E27FC236}">
              <a16:creationId xmlns:a16="http://schemas.microsoft.com/office/drawing/2014/main" id="{3A0F02B7-F0B5-47E4-A0B0-D7972459AEA3}"/>
            </a:ext>
          </a:extLst>
        </xdr:cNvPr>
        <xdr:cNvSpPr txBox="1"/>
      </xdr:nvSpPr>
      <xdr:spPr>
        <a:xfrm>
          <a:off x="18421427" y="14777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21" name="正方形/長方形 820">
          <a:extLst>
            <a:ext uri="{FF2B5EF4-FFF2-40B4-BE49-F238E27FC236}">
              <a16:creationId xmlns:a16="http://schemas.microsoft.com/office/drawing/2014/main" id="{75667873-7D21-4BE3-BAAD-39BEBF4A1B9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22" name="正方形/長方形 821">
          <a:extLst>
            <a:ext uri="{FF2B5EF4-FFF2-40B4-BE49-F238E27FC236}">
              <a16:creationId xmlns:a16="http://schemas.microsoft.com/office/drawing/2014/main" id="{B4A87CEB-E9AF-4609-B168-828067340C88}"/>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23" name="正方形/長方形 822">
          <a:extLst>
            <a:ext uri="{FF2B5EF4-FFF2-40B4-BE49-F238E27FC236}">
              <a16:creationId xmlns:a16="http://schemas.microsoft.com/office/drawing/2014/main" id="{AB54A786-71E2-4487-9EC6-7665D836863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24" name="正方形/長方形 823">
          <a:extLst>
            <a:ext uri="{FF2B5EF4-FFF2-40B4-BE49-F238E27FC236}">
              <a16:creationId xmlns:a16="http://schemas.microsoft.com/office/drawing/2014/main" id="{C76578C6-1FDE-4D65-B5ED-4D8115383B52}"/>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25" name="正方形/長方形 824">
          <a:extLst>
            <a:ext uri="{FF2B5EF4-FFF2-40B4-BE49-F238E27FC236}">
              <a16:creationId xmlns:a16="http://schemas.microsoft.com/office/drawing/2014/main" id="{56EBA4EF-12C9-4C62-B314-2AACD99DBD4F}"/>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26" name="正方形/長方形 825">
          <a:extLst>
            <a:ext uri="{FF2B5EF4-FFF2-40B4-BE49-F238E27FC236}">
              <a16:creationId xmlns:a16="http://schemas.microsoft.com/office/drawing/2014/main" id="{1AB1A915-61F2-4E73-BF3B-F5C39A8E7D41}"/>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27" name="正方形/長方形 826">
          <a:extLst>
            <a:ext uri="{FF2B5EF4-FFF2-40B4-BE49-F238E27FC236}">
              <a16:creationId xmlns:a16="http://schemas.microsoft.com/office/drawing/2014/main" id="{970E862D-509F-4821-BAD2-06CAB439EEC4}"/>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28" name="正方形/長方形 827">
          <a:extLst>
            <a:ext uri="{FF2B5EF4-FFF2-40B4-BE49-F238E27FC236}">
              <a16:creationId xmlns:a16="http://schemas.microsoft.com/office/drawing/2014/main" id="{BCEB1610-7872-4E85-BA06-D3518EA4F39C}"/>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29" name="テキスト ボックス 828">
          <a:extLst>
            <a:ext uri="{FF2B5EF4-FFF2-40B4-BE49-F238E27FC236}">
              <a16:creationId xmlns:a16="http://schemas.microsoft.com/office/drawing/2014/main" id="{B7A21063-FC4C-404C-96DC-98E92F3C7215}"/>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30" name="直線コネクタ 829">
          <a:extLst>
            <a:ext uri="{FF2B5EF4-FFF2-40B4-BE49-F238E27FC236}">
              <a16:creationId xmlns:a16="http://schemas.microsoft.com/office/drawing/2014/main" id="{FF11AE7B-4F3B-41A1-AA4E-5B9160DCDE72}"/>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31" name="テキスト ボックス 830">
          <a:extLst>
            <a:ext uri="{FF2B5EF4-FFF2-40B4-BE49-F238E27FC236}">
              <a16:creationId xmlns:a16="http://schemas.microsoft.com/office/drawing/2014/main" id="{217C5716-E831-453C-B111-3ED050B54A5C}"/>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32" name="直線コネクタ 831">
          <a:extLst>
            <a:ext uri="{FF2B5EF4-FFF2-40B4-BE49-F238E27FC236}">
              <a16:creationId xmlns:a16="http://schemas.microsoft.com/office/drawing/2014/main" id="{80B41718-1C28-43AA-94E4-09F9EE821355}"/>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833" name="テキスト ボックス 832">
          <a:extLst>
            <a:ext uri="{FF2B5EF4-FFF2-40B4-BE49-F238E27FC236}">
              <a16:creationId xmlns:a16="http://schemas.microsoft.com/office/drawing/2014/main" id="{BE264A68-CEC5-454D-87CF-C1D5F92090D5}"/>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34" name="直線コネクタ 833">
          <a:extLst>
            <a:ext uri="{FF2B5EF4-FFF2-40B4-BE49-F238E27FC236}">
              <a16:creationId xmlns:a16="http://schemas.microsoft.com/office/drawing/2014/main" id="{ABE6C962-9DA3-4C29-BE90-FFD7A3D4903D}"/>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35" name="テキスト ボックス 834">
          <a:extLst>
            <a:ext uri="{FF2B5EF4-FFF2-40B4-BE49-F238E27FC236}">
              <a16:creationId xmlns:a16="http://schemas.microsoft.com/office/drawing/2014/main" id="{6E117160-0323-4773-BFF9-6A880E9044A8}"/>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36" name="直線コネクタ 835">
          <a:extLst>
            <a:ext uri="{FF2B5EF4-FFF2-40B4-BE49-F238E27FC236}">
              <a16:creationId xmlns:a16="http://schemas.microsoft.com/office/drawing/2014/main" id="{47138A28-1140-4839-908F-C8574BF161AE}"/>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37" name="テキスト ボックス 836">
          <a:extLst>
            <a:ext uri="{FF2B5EF4-FFF2-40B4-BE49-F238E27FC236}">
              <a16:creationId xmlns:a16="http://schemas.microsoft.com/office/drawing/2014/main" id="{829D09CF-30D9-498B-8F61-26AA960F5063}"/>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38" name="直線コネクタ 837">
          <a:extLst>
            <a:ext uri="{FF2B5EF4-FFF2-40B4-BE49-F238E27FC236}">
              <a16:creationId xmlns:a16="http://schemas.microsoft.com/office/drawing/2014/main" id="{0E494E08-E0B9-42BF-B350-02E6389E7349}"/>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39" name="テキスト ボックス 838">
          <a:extLst>
            <a:ext uri="{FF2B5EF4-FFF2-40B4-BE49-F238E27FC236}">
              <a16:creationId xmlns:a16="http://schemas.microsoft.com/office/drawing/2014/main" id="{414522B2-3C7A-44AD-BA4D-0FC3436C6ACA}"/>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40" name="直線コネクタ 839">
          <a:extLst>
            <a:ext uri="{FF2B5EF4-FFF2-40B4-BE49-F238E27FC236}">
              <a16:creationId xmlns:a16="http://schemas.microsoft.com/office/drawing/2014/main" id="{01D3FB01-9301-405B-B978-2878C75959EA}"/>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841" name="テキスト ボックス 840">
          <a:extLst>
            <a:ext uri="{FF2B5EF4-FFF2-40B4-BE49-F238E27FC236}">
              <a16:creationId xmlns:a16="http://schemas.microsoft.com/office/drawing/2014/main" id="{8C9AB106-8148-4DF8-8E64-94BBBA1FA08A}"/>
            </a:ext>
          </a:extLst>
        </xdr:cNvPr>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42" name="直線コネクタ 841">
          <a:extLst>
            <a:ext uri="{FF2B5EF4-FFF2-40B4-BE49-F238E27FC236}">
              <a16:creationId xmlns:a16="http://schemas.microsoft.com/office/drawing/2014/main" id="{2BEC3D6A-7FCB-4002-A6BB-28AB1A12FF36}"/>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3" name="【庁舎】&#10;有形固定資産減価償却率グラフ枠">
          <a:extLst>
            <a:ext uri="{FF2B5EF4-FFF2-40B4-BE49-F238E27FC236}">
              <a16:creationId xmlns:a16="http://schemas.microsoft.com/office/drawing/2014/main" id="{3A086884-7148-4476-AA67-4F1B75AD0F92}"/>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137161</xdr:rowOff>
    </xdr:from>
    <xdr:to>
      <xdr:col>85</xdr:col>
      <xdr:colOff>126364</xdr:colOff>
      <xdr:row>107</xdr:row>
      <xdr:rowOff>69850</xdr:rowOff>
    </xdr:to>
    <xdr:cxnSp macro="">
      <xdr:nvCxnSpPr>
        <xdr:cNvPr id="844" name="直線コネクタ 843">
          <a:extLst>
            <a:ext uri="{FF2B5EF4-FFF2-40B4-BE49-F238E27FC236}">
              <a16:creationId xmlns:a16="http://schemas.microsoft.com/office/drawing/2014/main" id="{86361C5B-D0F7-40A6-923C-4F9DACE7F25E}"/>
            </a:ext>
          </a:extLst>
        </xdr:cNvPr>
        <xdr:cNvCxnSpPr/>
      </xdr:nvCxnSpPr>
      <xdr:spPr>
        <a:xfrm flipV="1">
          <a:off x="16318864" y="17282161"/>
          <a:ext cx="0" cy="11328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845" name="【庁舎】&#10;有形固定資産減価償却率最小値テキスト">
          <a:extLst>
            <a:ext uri="{FF2B5EF4-FFF2-40B4-BE49-F238E27FC236}">
              <a16:creationId xmlns:a16="http://schemas.microsoft.com/office/drawing/2014/main" id="{3FE101CB-AF09-4AB5-98E0-FA65017E2D1F}"/>
            </a:ext>
          </a:extLst>
        </xdr:cNvPr>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846" name="直線コネクタ 845">
          <a:extLst>
            <a:ext uri="{FF2B5EF4-FFF2-40B4-BE49-F238E27FC236}">
              <a16:creationId xmlns:a16="http://schemas.microsoft.com/office/drawing/2014/main" id="{64C6B8E9-F624-4776-AAE3-10D8ACAAD65A}"/>
            </a:ext>
          </a:extLst>
        </xdr:cNvPr>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83838</xdr:rowOff>
    </xdr:from>
    <xdr:ext cx="405111" cy="259045"/>
    <xdr:sp macro="" textlink="">
      <xdr:nvSpPr>
        <xdr:cNvPr id="847" name="【庁舎】&#10;有形固定資産減価償却率最大値テキスト">
          <a:extLst>
            <a:ext uri="{FF2B5EF4-FFF2-40B4-BE49-F238E27FC236}">
              <a16:creationId xmlns:a16="http://schemas.microsoft.com/office/drawing/2014/main" id="{A1D1FB5B-E0A3-4722-A9FE-5A3F761719FC}"/>
            </a:ext>
          </a:extLst>
        </xdr:cNvPr>
        <xdr:cNvSpPr txBox="1"/>
      </xdr:nvSpPr>
      <xdr:spPr>
        <a:xfrm>
          <a:off x="16357600" y="17057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137161</xdr:rowOff>
    </xdr:from>
    <xdr:to>
      <xdr:col>86</xdr:col>
      <xdr:colOff>25400</xdr:colOff>
      <xdr:row>100</xdr:row>
      <xdr:rowOff>137161</xdr:rowOff>
    </xdr:to>
    <xdr:cxnSp macro="">
      <xdr:nvCxnSpPr>
        <xdr:cNvPr id="848" name="直線コネクタ 847">
          <a:extLst>
            <a:ext uri="{FF2B5EF4-FFF2-40B4-BE49-F238E27FC236}">
              <a16:creationId xmlns:a16="http://schemas.microsoft.com/office/drawing/2014/main" id="{920F58E3-8D9D-4FDA-9168-1D2760E0EBEE}"/>
            </a:ext>
          </a:extLst>
        </xdr:cNvPr>
        <xdr:cNvCxnSpPr/>
      </xdr:nvCxnSpPr>
      <xdr:spPr>
        <a:xfrm>
          <a:off x="16230600" y="17282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25416</xdr:rowOff>
    </xdr:from>
    <xdr:ext cx="405111" cy="259045"/>
    <xdr:sp macro="" textlink="">
      <xdr:nvSpPr>
        <xdr:cNvPr id="849" name="【庁舎】&#10;有形固定資産減価償却率平均値テキスト">
          <a:extLst>
            <a:ext uri="{FF2B5EF4-FFF2-40B4-BE49-F238E27FC236}">
              <a16:creationId xmlns:a16="http://schemas.microsoft.com/office/drawing/2014/main" id="{E6922E70-027D-46A5-8A64-76D69F5B0750}"/>
            </a:ext>
          </a:extLst>
        </xdr:cNvPr>
        <xdr:cNvSpPr txBox="1"/>
      </xdr:nvSpPr>
      <xdr:spPr>
        <a:xfrm>
          <a:off x="16357600" y="178562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46989</xdr:rowOff>
    </xdr:from>
    <xdr:to>
      <xdr:col>85</xdr:col>
      <xdr:colOff>177800</xdr:colOff>
      <xdr:row>104</xdr:row>
      <xdr:rowOff>148589</xdr:rowOff>
    </xdr:to>
    <xdr:sp macro="" textlink="">
      <xdr:nvSpPr>
        <xdr:cNvPr id="850" name="フローチャート: 判断 849">
          <a:extLst>
            <a:ext uri="{FF2B5EF4-FFF2-40B4-BE49-F238E27FC236}">
              <a16:creationId xmlns:a16="http://schemas.microsoft.com/office/drawing/2014/main" id="{90548FE5-29CB-4CD9-9E96-AA8860ADA3B0}"/>
            </a:ext>
          </a:extLst>
        </xdr:cNvPr>
        <xdr:cNvSpPr/>
      </xdr:nvSpPr>
      <xdr:spPr>
        <a:xfrm>
          <a:off x="16268700" y="17877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63500</xdr:rowOff>
    </xdr:from>
    <xdr:to>
      <xdr:col>81</xdr:col>
      <xdr:colOff>101600</xdr:colOff>
      <xdr:row>104</xdr:row>
      <xdr:rowOff>165100</xdr:rowOff>
    </xdr:to>
    <xdr:sp macro="" textlink="">
      <xdr:nvSpPr>
        <xdr:cNvPr id="851" name="フローチャート: 判断 850">
          <a:extLst>
            <a:ext uri="{FF2B5EF4-FFF2-40B4-BE49-F238E27FC236}">
              <a16:creationId xmlns:a16="http://schemas.microsoft.com/office/drawing/2014/main" id="{6EE23E9A-E04A-45DE-AC00-C4DC0B24D1EE}"/>
            </a:ext>
          </a:extLst>
        </xdr:cNvPr>
        <xdr:cNvSpPr/>
      </xdr:nvSpPr>
      <xdr:spPr>
        <a:xfrm>
          <a:off x="15430500" y="1789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55880</xdr:rowOff>
    </xdr:from>
    <xdr:to>
      <xdr:col>76</xdr:col>
      <xdr:colOff>165100</xdr:colOff>
      <xdr:row>104</xdr:row>
      <xdr:rowOff>157480</xdr:rowOff>
    </xdr:to>
    <xdr:sp macro="" textlink="">
      <xdr:nvSpPr>
        <xdr:cNvPr id="852" name="フローチャート: 判断 851">
          <a:extLst>
            <a:ext uri="{FF2B5EF4-FFF2-40B4-BE49-F238E27FC236}">
              <a16:creationId xmlns:a16="http://schemas.microsoft.com/office/drawing/2014/main" id="{4FC5DFB4-01D2-4E9A-A056-85647CF1D19D}"/>
            </a:ext>
          </a:extLst>
        </xdr:cNvPr>
        <xdr:cNvSpPr/>
      </xdr:nvSpPr>
      <xdr:spPr>
        <a:xfrm>
          <a:off x="14541500" y="1788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167639</xdr:rowOff>
    </xdr:from>
    <xdr:to>
      <xdr:col>72</xdr:col>
      <xdr:colOff>38100</xdr:colOff>
      <xdr:row>104</xdr:row>
      <xdr:rowOff>97789</xdr:rowOff>
    </xdr:to>
    <xdr:sp macro="" textlink="">
      <xdr:nvSpPr>
        <xdr:cNvPr id="853" name="フローチャート: 判断 852">
          <a:extLst>
            <a:ext uri="{FF2B5EF4-FFF2-40B4-BE49-F238E27FC236}">
              <a16:creationId xmlns:a16="http://schemas.microsoft.com/office/drawing/2014/main" id="{203FCA1B-8858-48F6-B213-895BD07B17B2}"/>
            </a:ext>
          </a:extLst>
        </xdr:cNvPr>
        <xdr:cNvSpPr/>
      </xdr:nvSpPr>
      <xdr:spPr>
        <a:xfrm>
          <a:off x="13652500" y="17826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35561</xdr:rowOff>
    </xdr:from>
    <xdr:to>
      <xdr:col>67</xdr:col>
      <xdr:colOff>101600</xdr:colOff>
      <xdr:row>104</xdr:row>
      <xdr:rowOff>137161</xdr:rowOff>
    </xdr:to>
    <xdr:sp macro="" textlink="">
      <xdr:nvSpPr>
        <xdr:cNvPr id="854" name="フローチャート: 判断 853">
          <a:extLst>
            <a:ext uri="{FF2B5EF4-FFF2-40B4-BE49-F238E27FC236}">
              <a16:creationId xmlns:a16="http://schemas.microsoft.com/office/drawing/2014/main" id="{F962FC71-9A35-49B1-AC32-E2F8DDDC35DB}"/>
            </a:ext>
          </a:extLst>
        </xdr:cNvPr>
        <xdr:cNvSpPr/>
      </xdr:nvSpPr>
      <xdr:spPr>
        <a:xfrm>
          <a:off x="12763500" y="17866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55" name="テキスト ボックス 854">
          <a:extLst>
            <a:ext uri="{FF2B5EF4-FFF2-40B4-BE49-F238E27FC236}">
              <a16:creationId xmlns:a16="http://schemas.microsoft.com/office/drawing/2014/main" id="{CD39D1B5-6CE5-4201-BDCE-B48F3E8BD1AD}"/>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56" name="テキスト ボックス 855">
          <a:extLst>
            <a:ext uri="{FF2B5EF4-FFF2-40B4-BE49-F238E27FC236}">
              <a16:creationId xmlns:a16="http://schemas.microsoft.com/office/drawing/2014/main" id="{33099D7E-1360-4F6C-AAE5-813182558DCC}"/>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57" name="テキスト ボックス 856">
          <a:extLst>
            <a:ext uri="{FF2B5EF4-FFF2-40B4-BE49-F238E27FC236}">
              <a16:creationId xmlns:a16="http://schemas.microsoft.com/office/drawing/2014/main" id="{2B81C82E-9248-4536-9D9A-12C92483F39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58" name="テキスト ボックス 857">
          <a:extLst>
            <a:ext uri="{FF2B5EF4-FFF2-40B4-BE49-F238E27FC236}">
              <a16:creationId xmlns:a16="http://schemas.microsoft.com/office/drawing/2014/main" id="{201024BE-E4AB-4727-8B86-71A4550F8583}"/>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59" name="テキスト ボックス 858">
          <a:extLst>
            <a:ext uri="{FF2B5EF4-FFF2-40B4-BE49-F238E27FC236}">
              <a16:creationId xmlns:a16="http://schemas.microsoft.com/office/drawing/2014/main" id="{9A1DD972-E9DC-42B6-BA90-B075717E9C49}"/>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54611</xdr:rowOff>
    </xdr:from>
    <xdr:to>
      <xdr:col>85</xdr:col>
      <xdr:colOff>177800</xdr:colOff>
      <xdr:row>102</xdr:row>
      <xdr:rowOff>156211</xdr:rowOff>
    </xdr:to>
    <xdr:sp macro="" textlink="">
      <xdr:nvSpPr>
        <xdr:cNvPr id="860" name="楕円 859">
          <a:extLst>
            <a:ext uri="{FF2B5EF4-FFF2-40B4-BE49-F238E27FC236}">
              <a16:creationId xmlns:a16="http://schemas.microsoft.com/office/drawing/2014/main" id="{242DBA20-DC9F-4AC6-88A1-81E069F3F5DA}"/>
            </a:ext>
          </a:extLst>
        </xdr:cNvPr>
        <xdr:cNvSpPr/>
      </xdr:nvSpPr>
      <xdr:spPr>
        <a:xfrm>
          <a:off x="16268700" y="17542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77488</xdr:rowOff>
    </xdr:from>
    <xdr:ext cx="405111" cy="259045"/>
    <xdr:sp macro="" textlink="">
      <xdr:nvSpPr>
        <xdr:cNvPr id="861" name="【庁舎】&#10;有形固定資産減価償却率該当値テキスト">
          <a:extLst>
            <a:ext uri="{FF2B5EF4-FFF2-40B4-BE49-F238E27FC236}">
              <a16:creationId xmlns:a16="http://schemas.microsoft.com/office/drawing/2014/main" id="{9BE5469B-7873-4A42-A0EA-900089B135F0}"/>
            </a:ext>
          </a:extLst>
        </xdr:cNvPr>
        <xdr:cNvSpPr txBox="1"/>
      </xdr:nvSpPr>
      <xdr:spPr>
        <a:xfrm>
          <a:off x="16357600" y="17393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57150</xdr:rowOff>
    </xdr:from>
    <xdr:to>
      <xdr:col>81</xdr:col>
      <xdr:colOff>101600</xdr:colOff>
      <xdr:row>101</xdr:row>
      <xdr:rowOff>158750</xdr:rowOff>
    </xdr:to>
    <xdr:sp macro="" textlink="">
      <xdr:nvSpPr>
        <xdr:cNvPr id="862" name="楕円 861">
          <a:extLst>
            <a:ext uri="{FF2B5EF4-FFF2-40B4-BE49-F238E27FC236}">
              <a16:creationId xmlns:a16="http://schemas.microsoft.com/office/drawing/2014/main" id="{33362CB4-9C6C-4306-9704-523663FCBC05}"/>
            </a:ext>
          </a:extLst>
        </xdr:cNvPr>
        <xdr:cNvSpPr/>
      </xdr:nvSpPr>
      <xdr:spPr>
        <a:xfrm>
          <a:off x="15430500" y="1737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107950</xdr:rowOff>
    </xdr:from>
    <xdr:to>
      <xdr:col>85</xdr:col>
      <xdr:colOff>127000</xdr:colOff>
      <xdr:row>102</xdr:row>
      <xdr:rowOff>105411</xdr:rowOff>
    </xdr:to>
    <xdr:cxnSp macro="">
      <xdr:nvCxnSpPr>
        <xdr:cNvPr id="863" name="直線コネクタ 862">
          <a:extLst>
            <a:ext uri="{FF2B5EF4-FFF2-40B4-BE49-F238E27FC236}">
              <a16:creationId xmlns:a16="http://schemas.microsoft.com/office/drawing/2014/main" id="{CE8F0C67-D352-4E3D-B5E4-D6BFF77F1D66}"/>
            </a:ext>
          </a:extLst>
        </xdr:cNvPr>
        <xdr:cNvCxnSpPr/>
      </xdr:nvCxnSpPr>
      <xdr:spPr>
        <a:xfrm>
          <a:off x="15481300" y="17424400"/>
          <a:ext cx="838200" cy="168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100</xdr:row>
      <xdr:rowOff>88900</xdr:rowOff>
    </xdr:from>
    <xdr:to>
      <xdr:col>76</xdr:col>
      <xdr:colOff>165100</xdr:colOff>
      <xdr:row>101</xdr:row>
      <xdr:rowOff>19050</xdr:rowOff>
    </xdr:to>
    <xdr:sp macro="" textlink="">
      <xdr:nvSpPr>
        <xdr:cNvPr id="864" name="楕円 863">
          <a:extLst>
            <a:ext uri="{FF2B5EF4-FFF2-40B4-BE49-F238E27FC236}">
              <a16:creationId xmlns:a16="http://schemas.microsoft.com/office/drawing/2014/main" id="{CCC8EEAD-3BCB-47B7-8099-72D73A0BBD65}"/>
            </a:ext>
          </a:extLst>
        </xdr:cNvPr>
        <xdr:cNvSpPr/>
      </xdr:nvSpPr>
      <xdr:spPr>
        <a:xfrm>
          <a:off x="14541500" y="1723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139700</xdr:rowOff>
    </xdr:from>
    <xdr:to>
      <xdr:col>81</xdr:col>
      <xdr:colOff>50800</xdr:colOff>
      <xdr:row>101</xdr:row>
      <xdr:rowOff>107950</xdr:rowOff>
    </xdr:to>
    <xdr:cxnSp macro="">
      <xdr:nvCxnSpPr>
        <xdr:cNvPr id="865" name="直線コネクタ 864">
          <a:extLst>
            <a:ext uri="{FF2B5EF4-FFF2-40B4-BE49-F238E27FC236}">
              <a16:creationId xmlns:a16="http://schemas.microsoft.com/office/drawing/2014/main" id="{3AE1F976-0024-4336-907A-144ED8AD9F14}"/>
            </a:ext>
          </a:extLst>
        </xdr:cNvPr>
        <xdr:cNvCxnSpPr/>
      </xdr:nvCxnSpPr>
      <xdr:spPr>
        <a:xfrm>
          <a:off x="14592300" y="172847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100</xdr:row>
      <xdr:rowOff>19050</xdr:rowOff>
    </xdr:from>
    <xdr:to>
      <xdr:col>72</xdr:col>
      <xdr:colOff>38100</xdr:colOff>
      <xdr:row>100</xdr:row>
      <xdr:rowOff>120650</xdr:rowOff>
    </xdr:to>
    <xdr:sp macro="" textlink="">
      <xdr:nvSpPr>
        <xdr:cNvPr id="866" name="楕円 865">
          <a:extLst>
            <a:ext uri="{FF2B5EF4-FFF2-40B4-BE49-F238E27FC236}">
              <a16:creationId xmlns:a16="http://schemas.microsoft.com/office/drawing/2014/main" id="{5D73600D-F090-42E2-83B4-B0E96415E3F5}"/>
            </a:ext>
          </a:extLst>
        </xdr:cNvPr>
        <xdr:cNvSpPr/>
      </xdr:nvSpPr>
      <xdr:spPr>
        <a:xfrm>
          <a:off x="13652500" y="1716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100</xdr:row>
      <xdr:rowOff>69850</xdr:rowOff>
    </xdr:from>
    <xdr:to>
      <xdr:col>76</xdr:col>
      <xdr:colOff>114300</xdr:colOff>
      <xdr:row>100</xdr:row>
      <xdr:rowOff>139700</xdr:rowOff>
    </xdr:to>
    <xdr:cxnSp macro="">
      <xdr:nvCxnSpPr>
        <xdr:cNvPr id="867" name="直線コネクタ 866">
          <a:extLst>
            <a:ext uri="{FF2B5EF4-FFF2-40B4-BE49-F238E27FC236}">
              <a16:creationId xmlns:a16="http://schemas.microsoft.com/office/drawing/2014/main" id="{68523514-4C83-4835-A5D1-E7820D8C7ACD}"/>
            </a:ext>
          </a:extLst>
        </xdr:cNvPr>
        <xdr:cNvCxnSpPr/>
      </xdr:nvCxnSpPr>
      <xdr:spPr>
        <a:xfrm>
          <a:off x="13703300" y="17214850"/>
          <a:ext cx="889000" cy="69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99</xdr:row>
      <xdr:rowOff>120650</xdr:rowOff>
    </xdr:from>
    <xdr:to>
      <xdr:col>67</xdr:col>
      <xdr:colOff>101600</xdr:colOff>
      <xdr:row>100</xdr:row>
      <xdr:rowOff>50800</xdr:rowOff>
    </xdr:to>
    <xdr:sp macro="" textlink="">
      <xdr:nvSpPr>
        <xdr:cNvPr id="868" name="楕円 867">
          <a:extLst>
            <a:ext uri="{FF2B5EF4-FFF2-40B4-BE49-F238E27FC236}">
              <a16:creationId xmlns:a16="http://schemas.microsoft.com/office/drawing/2014/main" id="{4412699C-ABB7-48BB-B82F-DAD37B6B2506}"/>
            </a:ext>
          </a:extLst>
        </xdr:cNvPr>
        <xdr:cNvSpPr/>
      </xdr:nvSpPr>
      <xdr:spPr>
        <a:xfrm>
          <a:off x="12763500" y="1709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100</xdr:row>
      <xdr:rowOff>0</xdr:rowOff>
    </xdr:from>
    <xdr:to>
      <xdr:col>71</xdr:col>
      <xdr:colOff>177800</xdr:colOff>
      <xdr:row>100</xdr:row>
      <xdr:rowOff>69850</xdr:rowOff>
    </xdr:to>
    <xdr:cxnSp macro="">
      <xdr:nvCxnSpPr>
        <xdr:cNvPr id="869" name="直線コネクタ 868">
          <a:extLst>
            <a:ext uri="{FF2B5EF4-FFF2-40B4-BE49-F238E27FC236}">
              <a16:creationId xmlns:a16="http://schemas.microsoft.com/office/drawing/2014/main" id="{06B7C711-17B7-40CE-A75E-AAB948A857D7}"/>
            </a:ext>
          </a:extLst>
        </xdr:cNvPr>
        <xdr:cNvCxnSpPr/>
      </xdr:nvCxnSpPr>
      <xdr:spPr>
        <a:xfrm>
          <a:off x="12814300" y="17145000"/>
          <a:ext cx="889000" cy="69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156227</xdr:rowOff>
    </xdr:from>
    <xdr:ext cx="405111" cy="259045"/>
    <xdr:sp macro="" textlink="">
      <xdr:nvSpPr>
        <xdr:cNvPr id="870" name="n_1aveValue【庁舎】&#10;有形固定資産減価償却率">
          <a:extLst>
            <a:ext uri="{FF2B5EF4-FFF2-40B4-BE49-F238E27FC236}">
              <a16:creationId xmlns:a16="http://schemas.microsoft.com/office/drawing/2014/main" id="{8FB50BF6-C2DA-4E9B-84A8-0E28D07DA5C3}"/>
            </a:ext>
          </a:extLst>
        </xdr:cNvPr>
        <xdr:cNvSpPr txBox="1"/>
      </xdr:nvSpPr>
      <xdr:spPr>
        <a:xfrm>
          <a:off x="15266044" y="1798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148607</xdr:rowOff>
    </xdr:from>
    <xdr:ext cx="405111" cy="259045"/>
    <xdr:sp macro="" textlink="">
      <xdr:nvSpPr>
        <xdr:cNvPr id="871" name="n_2aveValue【庁舎】&#10;有形固定資産減価償却率">
          <a:extLst>
            <a:ext uri="{FF2B5EF4-FFF2-40B4-BE49-F238E27FC236}">
              <a16:creationId xmlns:a16="http://schemas.microsoft.com/office/drawing/2014/main" id="{30FC5BF6-C3F4-473E-B686-BE7C895D5AF8}"/>
            </a:ext>
          </a:extLst>
        </xdr:cNvPr>
        <xdr:cNvSpPr txBox="1"/>
      </xdr:nvSpPr>
      <xdr:spPr>
        <a:xfrm>
          <a:off x="14389744" y="1797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88916</xdr:rowOff>
    </xdr:from>
    <xdr:ext cx="405111" cy="259045"/>
    <xdr:sp macro="" textlink="">
      <xdr:nvSpPr>
        <xdr:cNvPr id="872" name="n_3aveValue【庁舎】&#10;有形固定資産減価償却率">
          <a:extLst>
            <a:ext uri="{FF2B5EF4-FFF2-40B4-BE49-F238E27FC236}">
              <a16:creationId xmlns:a16="http://schemas.microsoft.com/office/drawing/2014/main" id="{B224F70D-5FA9-4840-A8ED-70BD8CE1D449}"/>
            </a:ext>
          </a:extLst>
        </xdr:cNvPr>
        <xdr:cNvSpPr txBox="1"/>
      </xdr:nvSpPr>
      <xdr:spPr>
        <a:xfrm>
          <a:off x="13500744" y="17919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128288</xdr:rowOff>
    </xdr:from>
    <xdr:ext cx="405111" cy="259045"/>
    <xdr:sp macro="" textlink="">
      <xdr:nvSpPr>
        <xdr:cNvPr id="873" name="n_4aveValue【庁舎】&#10;有形固定資産減価償却率">
          <a:extLst>
            <a:ext uri="{FF2B5EF4-FFF2-40B4-BE49-F238E27FC236}">
              <a16:creationId xmlns:a16="http://schemas.microsoft.com/office/drawing/2014/main" id="{A600DDFC-1FCE-41E2-B860-7851E0EC72C2}"/>
            </a:ext>
          </a:extLst>
        </xdr:cNvPr>
        <xdr:cNvSpPr txBox="1"/>
      </xdr:nvSpPr>
      <xdr:spPr>
        <a:xfrm>
          <a:off x="12611744" y="17959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3827</xdr:rowOff>
    </xdr:from>
    <xdr:ext cx="405111" cy="259045"/>
    <xdr:sp macro="" textlink="">
      <xdr:nvSpPr>
        <xdr:cNvPr id="874" name="n_1mainValue【庁舎】&#10;有形固定資産減価償却率">
          <a:extLst>
            <a:ext uri="{FF2B5EF4-FFF2-40B4-BE49-F238E27FC236}">
              <a16:creationId xmlns:a16="http://schemas.microsoft.com/office/drawing/2014/main" id="{991CB7EE-150B-47AC-BB77-6D936DADC6EB}"/>
            </a:ext>
          </a:extLst>
        </xdr:cNvPr>
        <xdr:cNvSpPr txBox="1"/>
      </xdr:nvSpPr>
      <xdr:spPr>
        <a:xfrm>
          <a:off x="15266044" y="17148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35577</xdr:rowOff>
    </xdr:from>
    <xdr:ext cx="405111" cy="259045"/>
    <xdr:sp macro="" textlink="">
      <xdr:nvSpPr>
        <xdr:cNvPr id="875" name="n_2mainValue【庁舎】&#10;有形固定資産減価償却率">
          <a:extLst>
            <a:ext uri="{FF2B5EF4-FFF2-40B4-BE49-F238E27FC236}">
              <a16:creationId xmlns:a16="http://schemas.microsoft.com/office/drawing/2014/main" id="{4424602C-E9D3-4ED0-8103-74D417DA20FB}"/>
            </a:ext>
          </a:extLst>
        </xdr:cNvPr>
        <xdr:cNvSpPr txBox="1"/>
      </xdr:nvSpPr>
      <xdr:spPr>
        <a:xfrm>
          <a:off x="14389744" y="17009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7561</xdr:colOff>
      <xdr:row>98</xdr:row>
      <xdr:rowOff>137177</xdr:rowOff>
    </xdr:from>
    <xdr:ext cx="340478" cy="259045"/>
    <xdr:sp macro="" textlink="">
      <xdr:nvSpPr>
        <xdr:cNvPr id="876" name="n_3mainValue【庁舎】&#10;有形固定資産減価償却率">
          <a:extLst>
            <a:ext uri="{FF2B5EF4-FFF2-40B4-BE49-F238E27FC236}">
              <a16:creationId xmlns:a16="http://schemas.microsoft.com/office/drawing/2014/main" id="{05D2A5AC-9EED-4C7E-911C-8EF0FE50DDFF}"/>
            </a:ext>
          </a:extLst>
        </xdr:cNvPr>
        <xdr:cNvSpPr txBox="1"/>
      </xdr:nvSpPr>
      <xdr:spPr>
        <a:xfrm>
          <a:off x="13533061" y="169392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71061</xdr:colOff>
      <xdr:row>98</xdr:row>
      <xdr:rowOff>67327</xdr:rowOff>
    </xdr:from>
    <xdr:ext cx="340478" cy="259045"/>
    <xdr:sp macro="" textlink="">
      <xdr:nvSpPr>
        <xdr:cNvPr id="877" name="n_4mainValue【庁舎】&#10;有形固定資産減価償却率">
          <a:extLst>
            <a:ext uri="{FF2B5EF4-FFF2-40B4-BE49-F238E27FC236}">
              <a16:creationId xmlns:a16="http://schemas.microsoft.com/office/drawing/2014/main" id="{E2B5AF0E-A79E-44A7-97C9-53D2C2DB37E6}"/>
            </a:ext>
          </a:extLst>
        </xdr:cNvPr>
        <xdr:cNvSpPr txBox="1"/>
      </xdr:nvSpPr>
      <xdr:spPr>
        <a:xfrm>
          <a:off x="12644061" y="16869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78" name="正方形/長方形 877">
          <a:extLst>
            <a:ext uri="{FF2B5EF4-FFF2-40B4-BE49-F238E27FC236}">
              <a16:creationId xmlns:a16="http://schemas.microsoft.com/office/drawing/2014/main" id="{1B8B86F2-BDA8-4144-9184-7807656A32B2}"/>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79" name="正方形/長方形 878">
          <a:extLst>
            <a:ext uri="{FF2B5EF4-FFF2-40B4-BE49-F238E27FC236}">
              <a16:creationId xmlns:a16="http://schemas.microsoft.com/office/drawing/2014/main" id="{A705E8FE-7C20-422D-A736-BB01F92CD9D9}"/>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80" name="正方形/長方形 879">
          <a:extLst>
            <a:ext uri="{FF2B5EF4-FFF2-40B4-BE49-F238E27FC236}">
              <a16:creationId xmlns:a16="http://schemas.microsoft.com/office/drawing/2014/main" id="{D9EDFC91-5E7F-4177-B962-E515E7314595}"/>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81" name="正方形/長方形 880">
          <a:extLst>
            <a:ext uri="{FF2B5EF4-FFF2-40B4-BE49-F238E27FC236}">
              <a16:creationId xmlns:a16="http://schemas.microsoft.com/office/drawing/2014/main" id="{8BEF261A-27FB-4D9C-9C57-0ECF98AAAD1A}"/>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82" name="正方形/長方形 881">
          <a:extLst>
            <a:ext uri="{FF2B5EF4-FFF2-40B4-BE49-F238E27FC236}">
              <a16:creationId xmlns:a16="http://schemas.microsoft.com/office/drawing/2014/main" id="{2EA476AD-6AA2-449B-8109-AB6C227A8D02}"/>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83" name="正方形/長方形 882">
          <a:extLst>
            <a:ext uri="{FF2B5EF4-FFF2-40B4-BE49-F238E27FC236}">
              <a16:creationId xmlns:a16="http://schemas.microsoft.com/office/drawing/2014/main" id="{BFD03DD2-8A5C-4915-B000-19CF1F8D931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84" name="正方形/長方形 883">
          <a:extLst>
            <a:ext uri="{FF2B5EF4-FFF2-40B4-BE49-F238E27FC236}">
              <a16:creationId xmlns:a16="http://schemas.microsoft.com/office/drawing/2014/main" id="{D0CBE3F5-046E-417A-8203-927A23EB86BA}"/>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85" name="正方形/長方形 884">
          <a:extLst>
            <a:ext uri="{FF2B5EF4-FFF2-40B4-BE49-F238E27FC236}">
              <a16:creationId xmlns:a16="http://schemas.microsoft.com/office/drawing/2014/main" id="{D0599EA5-CE9F-49F4-ACEB-DB18B543D45B}"/>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86" name="テキスト ボックス 885">
          <a:extLst>
            <a:ext uri="{FF2B5EF4-FFF2-40B4-BE49-F238E27FC236}">
              <a16:creationId xmlns:a16="http://schemas.microsoft.com/office/drawing/2014/main" id="{CA183774-5245-400E-BDE4-C99063F9C993}"/>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87" name="直線コネクタ 886">
          <a:extLst>
            <a:ext uri="{FF2B5EF4-FFF2-40B4-BE49-F238E27FC236}">
              <a16:creationId xmlns:a16="http://schemas.microsoft.com/office/drawing/2014/main" id="{8DAE912C-4721-48D8-9085-97AD24327062}"/>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88" name="直線コネクタ 887">
          <a:extLst>
            <a:ext uri="{FF2B5EF4-FFF2-40B4-BE49-F238E27FC236}">
              <a16:creationId xmlns:a16="http://schemas.microsoft.com/office/drawing/2014/main" id="{7D0B9BA2-EDE0-4068-838A-A38E10243E98}"/>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89" name="テキスト ボックス 888">
          <a:extLst>
            <a:ext uri="{FF2B5EF4-FFF2-40B4-BE49-F238E27FC236}">
              <a16:creationId xmlns:a16="http://schemas.microsoft.com/office/drawing/2014/main" id="{BCEB0D52-6397-4905-B7AE-7E2A60E7D556}"/>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90" name="直線コネクタ 889">
          <a:extLst>
            <a:ext uri="{FF2B5EF4-FFF2-40B4-BE49-F238E27FC236}">
              <a16:creationId xmlns:a16="http://schemas.microsoft.com/office/drawing/2014/main" id="{B3B3C3B8-F91A-45A5-AB4F-7B994747AE36}"/>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91" name="テキスト ボックス 890">
          <a:extLst>
            <a:ext uri="{FF2B5EF4-FFF2-40B4-BE49-F238E27FC236}">
              <a16:creationId xmlns:a16="http://schemas.microsoft.com/office/drawing/2014/main" id="{1F85EB5B-F818-4B2A-9612-1FF491D0FE38}"/>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92" name="直線コネクタ 891">
          <a:extLst>
            <a:ext uri="{FF2B5EF4-FFF2-40B4-BE49-F238E27FC236}">
              <a16:creationId xmlns:a16="http://schemas.microsoft.com/office/drawing/2014/main" id="{B44F8EB9-6F33-4B90-B148-A2572BD8466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93" name="テキスト ボックス 892">
          <a:extLst>
            <a:ext uri="{FF2B5EF4-FFF2-40B4-BE49-F238E27FC236}">
              <a16:creationId xmlns:a16="http://schemas.microsoft.com/office/drawing/2014/main" id="{F51F9F3E-E9FF-4B7D-9E4B-DFD92297E3B6}"/>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94" name="直線コネクタ 893">
          <a:extLst>
            <a:ext uri="{FF2B5EF4-FFF2-40B4-BE49-F238E27FC236}">
              <a16:creationId xmlns:a16="http://schemas.microsoft.com/office/drawing/2014/main" id="{23C0780F-4AF0-40E2-A0B0-75EA8AAF1546}"/>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95" name="テキスト ボックス 894">
          <a:extLst>
            <a:ext uri="{FF2B5EF4-FFF2-40B4-BE49-F238E27FC236}">
              <a16:creationId xmlns:a16="http://schemas.microsoft.com/office/drawing/2014/main" id="{3292AC53-2D3C-401B-81D2-70F7A9AC99A1}"/>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96" name="直線コネクタ 895">
          <a:extLst>
            <a:ext uri="{FF2B5EF4-FFF2-40B4-BE49-F238E27FC236}">
              <a16:creationId xmlns:a16="http://schemas.microsoft.com/office/drawing/2014/main" id="{3A07DE6E-E3F0-49C0-8834-1FBFD02E9DC5}"/>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99</xdr:row>
      <xdr:rowOff>29227</xdr:rowOff>
    </xdr:from>
    <xdr:ext cx="531299" cy="259045"/>
    <xdr:sp macro="" textlink="">
      <xdr:nvSpPr>
        <xdr:cNvPr id="897" name="テキスト ボックス 896">
          <a:extLst>
            <a:ext uri="{FF2B5EF4-FFF2-40B4-BE49-F238E27FC236}">
              <a16:creationId xmlns:a16="http://schemas.microsoft.com/office/drawing/2014/main" id="{F08C24C1-F2AB-4F58-9F56-1DDDF01F1CAC}"/>
            </a:ext>
          </a:extLst>
        </xdr:cNvPr>
        <xdr:cNvSpPr txBox="1"/>
      </xdr:nvSpPr>
      <xdr:spPr>
        <a:xfrm>
          <a:off x="17756701" y="1700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98" name="直線コネクタ 897">
          <a:extLst>
            <a:ext uri="{FF2B5EF4-FFF2-40B4-BE49-F238E27FC236}">
              <a16:creationId xmlns:a16="http://schemas.microsoft.com/office/drawing/2014/main" id="{90D3DF81-ECBC-4C37-8042-D5BEF3E0019A}"/>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899" name="テキスト ボックス 898">
          <a:extLst>
            <a:ext uri="{FF2B5EF4-FFF2-40B4-BE49-F238E27FC236}">
              <a16:creationId xmlns:a16="http://schemas.microsoft.com/office/drawing/2014/main" id="{309155F2-9EFD-4087-B3DC-040EBAFB1606}"/>
            </a:ext>
          </a:extLst>
        </xdr:cNvPr>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00" name="【庁舎】&#10;一人当たり面積グラフ枠">
          <a:extLst>
            <a:ext uri="{FF2B5EF4-FFF2-40B4-BE49-F238E27FC236}">
              <a16:creationId xmlns:a16="http://schemas.microsoft.com/office/drawing/2014/main" id="{C3BB3DB9-021B-439D-AA62-1CCD145DF77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39115</xdr:rowOff>
    </xdr:from>
    <xdr:to>
      <xdr:col>116</xdr:col>
      <xdr:colOff>62864</xdr:colOff>
      <xdr:row>108</xdr:row>
      <xdr:rowOff>121920</xdr:rowOff>
    </xdr:to>
    <xdr:cxnSp macro="">
      <xdr:nvCxnSpPr>
        <xdr:cNvPr id="901" name="直線コネクタ 900">
          <a:extLst>
            <a:ext uri="{FF2B5EF4-FFF2-40B4-BE49-F238E27FC236}">
              <a16:creationId xmlns:a16="http://schemas.microsoft.com/office/drawing/2014/main" id="{9B77E42E-A273-40D2-9576-A961B0602190}"/>
            </a:ext>
          </a:extLst>
        </xdr:cNvPr>
        <xdr:cNvCxnSpPr/>
      </xdr:nvCxnSpPr>
      <xdr:spPr>
        <a:xfrm flipV="1">
          <a:off x="22160864" y="17355565"/>
          <a:ext cx="0" cy="1282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125747</xdr:rowOff>
    </xdr:from>
    <xdr:ext cx="469744" cy="259045"/>
    <xdr:sp macro="" textlink="">
      <xdr:nvSpPr>
        <xdr:cNvPr id="902" name="【庁舎】&#10;一人当たり面積最小値テキスト">
          <a:extLst>
            <a:ext uri="{FF2B5EF4-FFF2-40B4-BE49-F238E27FC236}">
              <a16:creationId xmlns:a16="http://schemas.microsoft.com/office/drawing/2014/main" id="{804F07B2-3445-4BD2-BD71-3FED57BBCE66}"/>
            </a:ext>
          </a:extLst>
        </xdr:cNvPr>
        <xdr:cNvSpPr txBox="1"/>
      </xdr:nvSpPr>
      <xdr:spPr>
        <a:xfrm>
          <a:off x="22199600" y="1864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121920</xdr:rowOff>
    </xdr:from>
    <xdr:to>
      <xdr:col>116</xdr:col>
      <xdr:colOff>152400</xdr:colOff>
      <xdr:row>108</xdr:row>
      <xdr:rowOff>121920</xdr:rowOff>
    </xdr:to>
    <xdr:cxnSp macro="">
      <xdr:nvCxnSpPr>
        <xdr:cNvPr id="903" name="直線コネクタ 902">
          <a:extLst>
            <a:ext uri="{FF2B5EF4-FFF2-40B4-BE49-F238E27FC236}">
              <a16:creationId xmlns:a16="http://schemas.microsoft.com/office/drawing/2014/main" id="{6DACFA2E-1C5D-4698-9758-FB95DEAF0541}"/>
            </a:ext>
          </a:extLst>
        </xdr:cNvPr>
        <xdr:cNvCxnSpPr/>
      </xdr:nvCxnSpPr>
      <xdr:spPr>
        <a:xfrm>
          <a:off x="22072600" y="1863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157242</xdr:rowOff>
    </xdr:from>
    <xdr:ext cx="534377" cy="259045"/>
    <xdr:sp macro="" textlink="">
      <xdr:nvSpPr>
        <xdr:cNvPr id="904" name="【庁舎】&#10;一人当たり面積最大値テキスト">
          <a:extLst>
            <a:ext uri="{FF2B5EF4-FFF2-40B4-BE49-F238E27FC236}">
              <a16:creationId xmlns:a16="http://schemas.microsoft.com/office/drawing/2014/main" id="{3D95F5FD-90EC-4B0F-A62D-BA67CA3ADA9F}"/>
            </a:ext>
          </a:extLst>
        </xdr:cNvPr>
        <xdr:cNvSpPr txBox="1"/>
      </xdr:nvSpPr>
      <xdr:spPr>
        <a:xfrm>
          <a:off x="22199600" y="17130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39115</xdr:rowOff>
    </xdr:from>
    <xdr:to>
      <xdr:col>116</xdr:col>
      <xdr:colOff>152400</xdr:colOff>
      <xdr:row>101</xdr:row>
      <xdr:rowOff>39115</xdr:rowOff>
    </xdr:to>
    <xdr:cxnSp macro="">
      <xdr:nvCxnSpPr>
        <xdr:cNvPr id="905" name="直線コネクタ 904">
          <a:extLst>
            <a:ext uri="{FF2B5EF4-FFF2-40B4-BE49-F238E27FC236}">
              <a16:creationId xmlns:a16="http://schemas.microsoft.com/office/drawing/2014/main" id="{BF5D9EDB-F385-4041-9395-FAB893F48004}"/>
            </a:ext>
          </a:extLst>
        </xdr:cNvPr>
        <xdr:cNvCxnSpPr/>
      </xdr:nvCxnSpPr>
      <xdr:spPr>
        <a:xfrm>
          <a:off x="22072600" y="17355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10177</xdr:rowOff>
    </xdr:from>
    <xdr:ext cx="469744" cy="259045"/>
    <xdr:sp macro="" textlink="">
      <xdr:nvSpPr>
        <xdr:cNvPr id="906" name="【庁舎】&#10;一人当たり面積平均値テキスト">
          <a:extLst>
            <a:ext uri="{FF2B5EF4-FFF2-40B4-BE49-F238E27FC236}">
              <a16:creationId xmlns:a16="http://schemas.microsoft.com/office/drawing/2014/main" id="{5D1345D8-E0F8-4813-BB96-C26ABB222D6F}"/>
            </a:ext>
          </a:extLst>
        </xdr:cNvPr>
        <xdr:cNvSpPr txBox="1"/>
      </xdr:nvSpPr>
      <xdr:spPr>
        <a:xfrm>
          <a:off x="22199600" y="18355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158750</xdr:rowOff>
    </xdr:from>
    <xdr:to>
      <xdr:col>116</xdr:col>
      <xdr:colOff>114300</xdr:colOff>
      <xdr:row>108</xdr:row>
      <xdr:rowOff>88900</xdr:rowOff>
    </xdr:to>
    <xdr:sp macro="" textlink="">
      <xdr:nvSpPr>
        <xdr:cNvPr id="907" name="フローチャート: 判断 906">
          <a:extLst>
            <a:ext uri="{FF2B5EF4-FFF2-40B4-BE49-F238E27FC236}">
              <a16:creationId xmlns:a16="http://schemas.microsoft.com/office/drawing/2014/main" id="{16E6F356-7FD8-4643-A61E-5AF7FEAAE063}"/>
            </a:ext>
          </a:extLst>
        </xdr:cNvPr>
        <xdr:cNvSpPr/>
      </xdr:nvSpPr>
      <xdr:spPr>
        <a:xfrm>
          <a:off x="22110700" y="1850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157862</xdr:rowOff>
    </xdr:from>
    <xdr:to>
      <xdr:col>112</xdr:col>
      <xdr:colOff>38100</xdr:colOff>
      <xdr:row>108</xdr:row>
      <xdr:rowOff>88012</xdr:rowOff>
    </xdr:to>
    <xdr:sp macro="" textlink="">
      <xdr:nvSpPr>
        <xdr:cNvPr id="908" name="フローチャート: 判断 907">
          <a:extLst>
            <a:ext uri="{FF2B5EF4-FFF2-40B4-BE49-F238E27FC236}">
              <a16:creationId xmlns:a16="http://schemas.microsoft.com/office/drawing/2014/main" id="{A77C5ABE-DA2B-47BB-B292-A9849FB836C5}"/>
            </a:ext>
          </a:extLst>
        </xdr:cNvPr>
        <xdr:cNvSpPr/>
      </xdr:nvSpPr>
      <xdr:spPr>
        <a:xfrm>
          <a:off x="21272500" y="18503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154939</xdr:rowOff>
    </xdr:from>
    <xdr:to>
      <xdr:col>107</xdr:col>
      <xdr:colOff>101600</xdr:colOff>
      <xdr:row>108</xdr:row>
      <xdr:rowOff>85089</xdr:rowOff>
    </xdr:to>
    <xdr:sp macro="" textlink="">
      <xdr:nvSpPr>
        <xdr:cNvPr id="909" name="フローチャート: 判断 908">
          <a:extLst>
            <a:ext uri="{FF2B5EF4-FFF2-40B4-BE49-F238E27FC236}">
              <a16:creationId xmlns:a16="http://schemas.microsoft.com/office/drawing/2014/main" id="{31D37499-A688-4C9F-8E4D-B2861D5E69F7}"/>
            </a:ext>
          </a:extLst>
        </xdr:cNvPr>
        <xdr:cNvSpPr/>
      </xdr:nvSpPr>
      <xdr:spPr>
        <a:xfrm>
          <a:off x="20383500" y="18500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160782</xdr:rowOff>
    </xdr:from>
    <xdr:to>
      <xdr:col>102</xdr:col>
      <xdr:colOff>165100</xdr:colOff>
      <xdr:row>108</xdr:row>
      <xdr:rowOff>90932</xdr:rowOff>
    </xdr:to>
    <xdr:sp macro="" textlink="">
      <xdr:nvSpPr>
        <xdr:cNvPr id="910" name="フローチャート: 判断 909">
          <a:extLst>
            <a:ext uri="{FF2B5EF4-FFF2-40B4-BE49-F238E27FC236}">
              <a16:creationId xmlns:a16="http://schemas.microsoft.com/office/drawing/2014/main" id="{A3DBCF02-341C-4738-922A-F6C6D386712A}"/>
            </a:ext>
          </a:extLst>
        </xdr:cNvPr>
        <xdr:cNvSpPr/>
      </xdr:nvSpPr>
      <xdr:spPr>
        <a:xfrm>
          <a:off x="19494500" y="18505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164592</xdr:rowOff>
    </xdr:from>
    <xdr:to>
      <xdr:col>98</xdr:col>
      <xdr:colOff>38100</xdr:colOff>
      <xdr:row>108</xdr:row>
      <xdr:rowOff>94742</xdr:rowOff>
    </xdr:to>
    <xdr:sp macro="" textlink="">
      <xdr:nvSpPr>
        <xdr:cNvPr id="911" name="フローチャート: 判断 910">
          <a:extLst>
            <a:ext uri="{FF2B5EF4-FFF2-40B4-BE49-F238E27FC236}">
              <a16:creationId xmlns:a16="http://schemas.microsoft.com/office/drawing/2014/main" id="{6ACC9E9B-CC48-4F2B-BE6C-D11DDE74FA38}"/>
            </a:ext>
          </a:extLst>
        </xdr:cNvPr>
        <xdr:cNvSpPr/>
      </xdr:nvSpPr>
      <xdr:spPr>
        <a:xfrm>
          <a:off x="18605500" y="18509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12" name="テキスト ボックス 911">
          <a:extLst>
            <a:ext uri="{FF2B5EF4-FFF2-40B4-BE49-F238E27FC236}">
              <a16:creationId xmlns:a16="http://schemas.microsoft.com/office/drawing/2014/main" id="{7114C0E0-F25E-48BB-AC29-B8DE8C8F2C3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13" name="テキスト ボックス 912">
          <a:extLst>
            <a:ext uri="{FF2B5EF4-FFF2-40B4-BE49-F238E27FC236}">
              <a16:creationId xmlns:a16="http://schemas.microsoft.com/office/drawing/2014/main" id="{C850AF04-A3ED-495D-91B4-A087C808F228}"/>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14" name="テキスト ボックス 913">
          <a:extLst>
            <a:ext uri="{FF2B5EF4-FFF2-40B4-BE49-F238E27FC236}">
              <a16:creationId xmlns:a16="http://schemas.microsoft.com/office/drawing/2014/main" id="{33E6C30F-ECEF-424E-908E-1D8A21FF3263}"/>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15" name="テキスト ボックス 914">
          <a:extLst>
            <a:ext uri="{FF2B5EF4-FFF2-40B4-BE49-F238E27FC236}">
              <a16:creationId xmlns:a16="http://schemas.microsoft.com/office/drawing/2014/main" id="{084B133B-56BA-4593-8545-727F97F17A8F}"/>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16" name="テキスト ボックス 915">
          <a:extLst>
            <a:ext uri="{FF2B5EF4-FFF2-40B4-BE49-F238E27FC236}">
              <a16:creationId xmlns:a16="http://schemas.microsoft.com/office/drawing/2014/main" id="{D236F93C-B8AD-42FC-B229-62FE12AC4B31}"/>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46610</xdr:rowOff>
    </xdr:from>
    <xdr:to>
      <xdr:col>116</xdr:col>
      <xdr:colOff>114300</xdr:colOff>
      <xdr:row>108</xdr:row>
      <xdr:rowOff>148210</xdr:rowOff>
    </xdr:to>
    <xdr:sp macro="" textlink="">
      <xdr:nvSpPr>
        <xdr:cNvPr id="917" name="楕円 916">
          <a:extLst>
            <a:ext uri="{FF2B5EF4-FFF2-40B4-BE49-F238E27FC236}">
              <a16:creationId xmlns:a16="http://schemas.microsoft.com/office/drawing/2014/main" id="{413254E5-9212-45B4-8529-00A1AD42F9A5}"/>
            </a:ext>
          </a:extLst>
        </xdr:cNvPr>
        <xdr:cNvSpPr/>
      </xdr:nvSpPr>
      <xdr:spPr>
        <a:xfrm>
          <a:off x="22110700" y="18563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137178</xdr:rowOff>
    </xdr:from>
    <xdr:ext cx="469744" cy="259045"/>
    <xdr:sp macro="" textlink="">
      <xdr:nvSpPr>
        <xdr:cNvPr id="918" name="【庁舎】&#10;一人当たり面積該当値テキスト">
          <a:extLst>
            <a:ext uri="{FF2B5EF4-FFF2-40B4-BE49-F238E27FC236}">
              <a16:creationId xmlns:a16="http://schemas.microsoft.com/office/drawing/2014/main" id="{1F9CABC0-97B4-4BFD-8112-7C2321538BBD}"/>
            </a:ext>
          </a:extLst>
        </xdr:cNvPr>
        <xdr:cNvSpPr txBox="1"/>
      </xdr:nvSpPr>
      <xdr:spPr>
        <a:xfrm>
          <a:off x="22199600" y="18482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47371</xdr:rowOff>
    </xdr:from>
    <xdr:to>
      <xdr:col>112</xdr:col>
      <xdr:colOff>38100</xdr:colOff>
      <xdr:row>108</xdr:row>
      <xdr:rowOff>148971</xdr:rowOff>
    </xdr:to>
    <xdr:sp macro="" textlink="">
      <xdr:nvSpPr>
        <xdr:cNvPr id="919" name="楕円 918">
          <a:extLst>
            <a:ext uri="{FF2B5EF4-FFF2-40B4-BE49-F238E27FC236}">
              <a16:creationId xmlns:a16="http://schemas.microsoft.com/office/drawing/2014/main" id="{997D8112-48C0-4005-959F-83B4F153A8ED}"/>
            </a:ext>
          </a:extLst>
        </xdr:cNvPr>
        <xdr:cNvSpPr/>
      </xdr:nvSpPr>
      <xdr:spPr>
        <a:xfrm>
          <a:off x="21272500" y="18563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97410</xdr:rowOff>
    </xdr:from>
    <xdr:to>
      <xdr:col>116</xdr:col>
      <xdr:colOff>63500</xdr:colOff>
      <xdr:row>108</xdr:row>
      <xdr:rowOff>98171</xdr:rowOff>
    </xdr:to>
    <xdr:cxnSp macro="">
      <xdr:nvCxnSpPr>
        <xdr:cNvPr id="920" name="直線コネクタ 919">
          <a:extLst>
            <a:ext uri="{FF2B5EF4-FFF2-40B4-BE49-F238E27FC236}">
              <a16:creationId xmlns:a16="http://schemas.microsoft.com/office/drawing/2014/main" id="{727D84CB-A3F9-4886-87D9-047A18C2858C}"/>
            </a:ext>
          </a:extLst>
        </xdr:cNvPr>
        <xdr:cNvCxnSpPr/>
      </xdr:nvCxnSpPr>
      <xdr:spPr>
        <a:xfrm flipV="1">
          <a:off x="21323300" y="18614010"/>
          <a:ext cx="838200" cy="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48388</xdr:rowOff>
    </xdr:from>
    <xdr:to>
      <xdr:col>107</xdr:col>
      <xdr:colOff>101600</xdr:colOff>
      <xdr:row>108</xdr:row>
      <xdr:rowOff>149988</xdr:rowOff>
    </xdr:to>
    <xdr:sp macro="" textlink="">
      <xdr:nvSpPr>
        <xdr:cNvPr id="921" name="楕円 920">
          <a:extLst>
            <a:ext uri="{FF2B5EF4-FFF2-40B4-BE49-F238E27FC236}">
              <a16:creationId xmlns:a16="http://schemas.microsoft.com/office/drawing/2014/main" id="{D6619566-FC6F-41F7-8340-57D007CDAFB3}"/>
            </a:ext>
          </a:extLst>
        </xdr:cNvPr>
        <xdr:cNvSpPr/>
      </xdr:nvSpPr>
      <xdr:spPr>
        <a:xfrm>
          <a:off x="20383500" y="18564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98171</xdr:rowOff>
    </xdr:from>
    <xdr:to>
      <xdr:col>111</xdr:col>
      <xdr:colOff>177800</xdr:colOff>
      <xdr:row>108</xdr:row>
      <xdr:rowOff>99188</xdr:rowOff>
    </xdr:to>
    <xdr:cxnSp macro="">
      <xdr:nvCxnSpPr>
        <xdr:cNvPr id="922" name="直線コネクタ 921">
          <a:extLst>
            <a:ext uri="{FF2B5EF4-FFF2-40B4-BE49-F238E27FC236}">
              <a16:creationId xmlns:a16="http://schemas.microsoft.com/office/drawing/2014/main" id="{8F0BC622-3447-4D4D-B221-17EC9103CC55}"/>
            </a:ext>
          </a:extLst>
        </xdr:cNvPr>
        <xdr:cNvCxnSpPr/>
      </xdr:nvCxnSpPr>
      <xdr:spPr>
        <a:xfrm flipV="1">
          <a:off x="20434300" y="18614771"/>
          <a:ext cx="889000" cy="1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49149</xdr:rowOff>
    </xdr:from>
    <xdr:to>
      <xdr:col>102</xdr:col>
      <xdr:colOff>165100</xdr:colOff>
      <xdr:row>108</xdr:row>
      <xdr:rowOff>150749</xdr:rowOff>
    </xdr:to>
    <xdr:sp macro="" textlink="">
      <xdr:nvSpPr>
        <xdr:cNvPr id="923" name="楕円 922">
          <a:extLst>
            <a:ext uri="{FF2B5EF4-FFF2-40B4-BE49-F238E27FC236}">
              <a16:creationId xmlns:a16="http://schemas.microsoft.com/office/drawing/2014/main" id="{7F5AEBDD-E7FD-432A-9071-9D2360A91109}"/>
            </a:ext>
          </a:extLst>
        </xdr:cNvPr>
        <xdr:cNvSpPr/>
      </xdr:nvSpPr>
      <xdr:spPr>
        <a:xfrm>
          <a:off x="19494500" y="18565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99188</xdr:rowOff>
    </xdr:from>
    <xdr:to>
      <xdr:col>107</xdr:col>
      <xdr:colOff>50800</xdr:colOff>
      <xdr:row>108</xdr:row>
      <xdr:rowOff>99949</xdr:rowOff>
    </xdr:to>
    <xdr:cxnSp macro="">
      <xdr:nvCxnSpPr>
        <xdr:cNvPr id="924" name="直線コネクタ 923">
          <a:extLst>
            <a:ext uri="{FF2B5EF4-FFF2-40B4-BE49-F238E27FC236}">
              <a16:creationId xmlns:a16="http://schemas.microsoft.com/office/drawing/2014/main" id="{51DE8073-EA4A-4B80-AF4D-9962D53EBF3E}"/>
            </a:ext>
          </a:extLst>
        </xdr:cNvPr>
        <xdr:cNvCxnSpPr/>
      </xdr:nvCxnSpPr>
      <xdr:spPr>
        <a:xfrm flipV="1">
          <a:off x="19545300" y="18615788"/>
          <a:ext cx="889000" cy="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49912</xdr:rowOff>
    </xdr:from>
    <xdr:to>
      <xdr:col>98</xdr:col>
      <xdr:colOff>38100</xdr:colOff>
      <xdr:row>108</xdr:row>
      <xdr:rowOff>151512</xdr:rowOff>
    </xdr:to>
    <xdr:sp macro="" textlink="">
      <xdr:nvSpPr>
        <xdr:cNvPr id="925" name="楕円 924">
          <a:extLst>
            <a:ext uri="{FF2B5EF4-FFF2-40B4-BE49-F238E27FC236}">
              <a16:creationId xmlns:a16="http://schemas.microsoft.com/office/drawing/2014/main" id="{D7B3F994-4E18-4546-872E-725001F03B0F}"/>
            </a:ext>
          </a:extLst>
        </xdr:cNvPr>
        <xdr:cNvSpPr/>
      </xdr:nvSpPr>
      <xdr:spPr>
        <a:xfrm>
          <a:off x="18605500" y="18566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99949</xdr:rowOff>
    </xdr:from>
    <xdr:to>
      <xdr:col>102</xdr:col>
      <xdr:colOff>114300</xdr:colOff>
      <xdr:row>108</xdr:row>
      <xdr:rowOff>100712</xdr:rowOff>
    </xdr:to>
    <xdr:cxnSp macro="">
      <xdr:nvCxnSpPr>
        <xdr:cNvPr id="926" name="直線コネクタ 925">
          <a:extLst>
            <a:ext uri="{FF2B5EF4-FFF2-40B4-BE49-F238E27FC236}">
              <a16:creationId xmlns:a16="http://schemas.microsoft.com/office/drawing/2014/main" id="{E4FD15AE-CB70-4CBC-A0A9-6F3776A3520C}"/>
            </a:ext>
          </a:extLst>
        </xdr:cNvPr>
        <xdr:cNvCxnSpPr/>
      </xdr:nvCxnSpPr>
      <xdr:spPr>
        <a:xfrm flipV="1">
          <a:off x="18656300" y="18616549"/>
          <a:ext cx="889000" cy="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104539</xdr:rowOff>
    </xdr:from>
    <xdr:ext cx="469744" cy="259045"/>
    <xdr:sp macro="" textlink="">
      <xdr:nvSpPr>
        <xdr:cNvPr id="927" name="n_1aveValue【庁舎】&#10;一人当たり面積">
          <a:extLst>
            <a:ext uri="{FF2B5EF4-FFF2-40B4-BE49-F238E27FC236}">
              <a16:creationId xmlns:a16="http://schemas.microsoft.com/office/drawing/2014/main" id="{2B8BF781-064A-4F97-8820-9D9F33F0C9AA}"/>
            </a:ext>
          </a:extLst>
        </xdr:cNvPr>
        <xdr:cNvSpPr txBox="1"/>
      </xdr:nvSpPr>
      <xdr:spPr>
        <a:xfrm>
          <a:off x="21075727" y="18278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101616</xdr:rowOff>
    </xdr:from>
    <xdr:ext cx="469744" cy="259045"/>
    <xdr:sp macro="" textlink="">
      <xdr:nvSpPr>
        <xdr:cNvPr id="928" name="n_2aveValue【庁舎】&#10;一人当たり面積">
          <a:extLst>
            <a:ext uri="{FF2B5EF4-FFF2-40B4-BE49-F238E27FC236}">
              <a16:creationId xmlns:a16="http://schemas.microsoft.com/office/drawing/2014/main" id="{786467BD-39AA-4187-9D36-317FA8158B0E}"/>
            </a:ext>
          </a:extLst>
        </xdr:cNvPr>
        <xdr:cNvSpPr txBox="1"/>
      </xdr:nvSpPr>
      <xdr:spPr>
        <a:xfrm>
          <a:off x="20199427" y="18275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107459</xdr:rowOff>
    </xdr:from>
    <xdr:ext cx="469744" cy="259045"/>
    <xdr:sp macro="" textlink="">
      <xdr:nvSpPr>
        <xdr:cNvPr id="929" name="n_3aveValue【庁舎】&#10;一人当たり面積">
          <a:extLst>
            <a:ext uri="{FF2B5EF4-FFF2-40B4-BE49-F238E27FC236}">
              <a16:creationId xmlns:a16="http://schemas.microsoft.com/office/drawing/2014/main" id="{893A424F-0552-4E8A-9FF0-B6ECF6D223F8}"/>
            </a:ext>
          </a:extLst>
        </xdr:cNvPr>
        <xdr:cNvSpPr txBox="1"/>
      </xdr:nvSpPr>
      <xdr:spPr>
        <a:xfrm>
          <a:off x="19310427" y="18281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111269</xdr:rowOff>
    </xdr:from>
    <xdr:ext cx="469744" cy="259045"/>
    <xdr:sp macro="" textlink="">
      <xdr:nvSpPr>
        <xdr:cNvPr id="930" name="n_4aveValue【庁舎】&#10;一人当たり面積">
          <a:extLst>
            <a:ext uri="{FF2B5EF4-FFF2-40B4-BE49-F238E27FC236}">
              <a16:creationId xmlns:a16="http://schemas.microsoft.com/office/drawing/2014/main" id="{3EFE4D60-011B-4053-8F96-D9336BC3C063}"/>
            </a:ext>
          </a:extLst>
        </xdr:cNvPr>
        <xdr:cNvSpPr txBox="1"/>
      </xdr:nvSpPr>
      <xdr:spPr>
        <a:xfrm>
          <a:off x="18421427" y="18284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140098</xdr:rowOff>
    </xdr:from>
    <xdr:ext cx="469744" cy="259045"/>
    <xdr:sp macro="" textlink="">
      <xdr:nvSpPr>
        <xdr:cNvPr id="931" name="n_1mainValue【庁舎】&#10;一人当たり面積">
          <a:extLst>
            <a:ext uri="{FF2B5EF4-FFF2-40B4-BE49-F238E27FC236}">
              <a16:creationId xmlns:a16="http://schemas.microsoft.com/office/drawing/2014/main" id="{BEF92A4A-2138-4F98-AC8D-7CF8950E2AD7}"/>
            </a:ext>
          </a:extLst>
        </xdr:cNvPr>
        <xdr:cNvSpPr txBox="1"/>
      </xdr:nvSpPr>
      <xdr:spPr>
        <a:xfrm>
          <a:off x="21075727" y="18656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141115</xdr:rowOff>
    </xdr:from>
    <xdr:ext cx="469744" cy="259045"/>
    <xdr:sp macro="" textlink="">
      <xdr:nvSpPr>
        <xdr:cNvPr id="932" name="n_2mainValue【庁舎】&#10;一人当たり面積">
          <a:extLst>
            <a:ext uri="{FF2B5EF4-FFF2-40B4-BE49-F238E27FC236}">
              <a16:creationId xmlns:a16="http://schemas.microsoft.com/office/drawing/2014/main" id="{F4EB1ADA-3965-4477-A1B2-0BEE6C5EF582}"/>
            </a:ext>
          </a:extLst>
        </xdr:cNvPr>
        <xdr:cNvSpPr txBox="1"/>
      </xdr:nvSpPr>
      <xdr:spPr>
        <a:xfrm>
          <a:off x="20199427" y="18657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141876</xdr:rowOff>
    </xdr:from>
    <xdr:ext cx="469744" cy="259045"/>
    <xdr:sp macro="" textlink="">
      <xdr:nvSpPr>
        <xdr:cNvPr id="933" name="n_3mainValue【庁舎】&#10;一人当たり面積">
          <a:extLst>
            <a:ext uri="{FF2B5EF4-FFF2-40B4-BE49-F238E27FC236}">
              <a16:creationId xmlns:a16="http://schemas.microsoft.com/office/drawing/2014/main" id="{E76F09A3-9A18-4630-97B6-A265F8C9F601}"/>
            </a:ext>
          </a:extLst>
        </xdr:cNvPr>
        <xdr:cNvSpPr txBox="1"/>
      </xdr:nvSpPr>
      <xdr:spPr>
        <a:xfrm>
          <a:off x="19310427" y="18658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142639</xdr:rowOff>
    </xdr:from>
    <xdr:ext cx="469744" cy="259045"/>
    <xdr:sp macro="" textlink="">
      <xdr:nvSpPr>
        <xdr:cNvPr id="934" name="n_4mainValue【庁舎】&#10;一人当たり面積">
          <a:extLst>
            <a:ext uri="{FF2B5EF4-FFF2-40B4-BE49-F238E27FC236}">
              <a16:creationId xmlns:a16="http://schemas.microsoft.com/office/drawing/2014/main" id="{52778E4B-C202-49FF-B3C2-133CA7479461}"/>
            </a:ext>
          </a:extLst>
        </xdr:cNvPr>
        <xdr:cNvSpPr txBox="1"/>
      </xdr:nvSpPr>
      <xdr:spPr>
        <a:xfrm>
          <a:off x="18421427" y="18659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35" name="正方形/長方形 934">
          <a:extLst>
            <a:ext uri="{FF2B5EF4-FFF2-40B4-BE49-F238E27FC236}">
              <a16:creationId xmlns:a16="http://schemas.microsoft.com/office/drawing/2014/main" id="{F56FD17D-1EE5-4701-9646-05D1C99D2F04}"/>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36" name="正方形/長方形 935">
          <a:extLst>
            <a:ext uri="{FF2B5EF4-FFF2-40B4-BE49-F238E27FC236}">
              <a16:creationId xmlns:a16="http://schemas.microsoft.com/office/drawing/2014/main" id="{F8A1193A-3DCF-437A-8318-DE9A66624861}"/>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37" name="テキスト ボックス 936">
          <a:extLst>
            <a:ext uri="{FF2B5EF4-FFF2-40B4-BE49-F238E27FC236}">
              <a16:creationId xmlns:a16="http://schemas.microsoft.com/office/drawing/2014/main" id="{0AB6E3DB-0F25-4C44-8460-81FD9AA51ED7}"/>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類似団体と比較して特に有形固定資産減価償却率が高くなっている施設は、一般廃棄物処理施設や図書館が施設内に設置されている市民会館であり、特に低くなっている施設は、庁舎である。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一般廃棄物処理施設は、令和４年度の本格稼働を目指し、大田市と邑智郡３町で</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新たな施設の建設が進んでいるため、今後数値が改善される見通しである。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市民会館は、町内で唯一の文化会館である「悠邑ふるさと会館」の老朽化が進んでおり、館内設備の改修は平成２９年度までに終了しているが、建物自体の改修を今後検討していく必要がある。一人当たりの面積についても類似団体の中で高い数値となってお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個別施設計画</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を踏まえ様々な視点から今後の施設のあり方について検討していく必要がある。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庁舎については、平成２７年度に役場庁舎を新庁舎へ移転したため、類似団体の平均よりかなり低い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数値</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となっている。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島根県川本町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3,270
3,250
106.43
4,657,196
4,603,978
36,251
2,182,085
4,880,699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　人口減少や全国平均を上回る高齢化率（</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令和元</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年度末４</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４．８</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％）に加え、景気の低迷による町民税の減収や農業生産の停滞等により、０．１６と類似団体平均を下回っている。</a:t>
          </a:r>
          <a:endParaRPr lang="ja-JP" altLang="ja-JP" sz="1300">
            <a:solidFill>
              <a:schemeClr val="tx1"/>
            </a:solidFill>
            <a:effectLst/>
            <a:latin typeface="ＭＳ Ｐゴシック" panose="020B0600070205080204" pitchFamily="50" charset="-128"/>
            <a:ea typeface="ＭＳ Ｐゴシック" panose="020B0600070205080204" pitchFamily="50" charset="-128"/>
          </a:endParaRPr>
        </a:p>
        <a:p>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　今後は、地場産業等の育成と定住人口の拡大による、地域の活力づくりが急務であり、歳入確保を図り財政基盤の強化に努める。</a:t>
          </a:r>
          <a:endParaRPr lang="ja-JP" altLang="ja-JP" sz="1300">
            <a:solidFill>
              <a:schemeClr val="tx1"/>
            </a:solidFill>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44</xdr:row>
      <xdr:rowOff>165100</xdr:rowOff>
    </xdr:from>
    <xdr:to>
      <xdr:col>27</xdr:col>
      <xdr:colOff>184150</xdr:colOff>
      <xdr:row>44</xdr:row>
      <xdr:rowOff>165100</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0" name="財政力グラフ枠">
          <a:extLst>
            <a:ext uri="{FF2B5EF4-FFF2-40B4-BE49-F238E27FC236}">
              <a16:creationId xmlns:a16="http://schemas.microsoft.com/office/drawing/2014/main" id="{00000000-0008-0000-0300-00003C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134874</xdr:rowOff>
    </xdr:from>
    <xdr:to>
      <xdr:col>23</xdr:col>
      <xdr:colOff>133350</xdr:colOff>
      <xdr:row>44</xdr:row>
      <xdr:rowOff>107188</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flipV="1">
          <a:off x="4953000" y="6135624"/>
          <a:ext cx="0" cy="15153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79265</xdr:rowOff>
    </xdr:from>
    <xdr:ext cx="762000" cy="259045"/>
    <xdr:sp macro="" textlink="">
      <xdr:nvSpPr>
        <xdr:cNvPr id="62" name="財政力最小値テキスト">
          <a:extLst>
            <a:ext uri="{FF2B5EF4-FFF2-40B4-BE49-F238E27FC236}">
              <a16:creationId xmlns:a16="http://schemas.microsoft.com/office/drawing/2014/main" id="{00000000-0008-0000-0300-00003E000000}"/>
            </a:ext>
          </a:extLst>
        </xdr:cNvPr>
        <xdr:cNvSpPr txBox="1"/>
      </xdr:nvSpPr>
      <xdr:spPr>
        <a:xfrm>
          <a:off x="5041900" y="762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107188</xdr:rowOff>
    </xdr:from>
    <xdr:to>
      <xdr:col>24</xdr:col>
      <xdr:colOff>12700</xdr:colOff>
      <xdr:row>44</xdr:row>
      <xdr:rowOff>107188</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4864100" y="7650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49801</xdr:rowOff>
    </xdr:from>
    <xdr:ext cx="762000" cy="259045"/>
    <xdr:sp macro="" textlink="">
      <xdr:nvSpPr>
        <xdr:cNvPr id="64" name="財政力最大値テキスト">
          <a:extLst>
            <a:ext uri="{FF2B5EF4-FFF2-40B4-BE49-F238E27FC236}">
              <a16:creationId xmlns:a16="http://schemas.microsoft.com/office/drawing/2014/main" id="{00000000-0008-0000-0300-000040000000}"/>
            </a:ext>
          </a:extLst>
        </xdr:cNvPr>
        <xdr:cNvSpPr txBox="1"/>
      </xdr:nvSpPr>
      <xdr:spPr>
        <a:xfrm>
          <a:off x="5041900" y="587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134874</xdr:rowOff>
    </xdr:from>
    <xdr:to>
      <xdr:col>24</xdr:col>
      <xdr:colOff>12700</xdr:colOff>
      <xdr:row>35</xdr:row>
      <xdr:rowOff>134874</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6135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10668</xdr:rowOff>
    </xdr:from>
    <xdr:to>
      <xdr:col>23</xdr:col>
      <xdr:colOff>133350</xdr:colOff>
      <xdr:row>44</xdr:row>
      <xdr:rowOff>10668</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114800" y="755446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70629</xdr:rowOff>
    </xdr:from>
    <xdr:ext cx="762000" cy="259045"/>
    <xdr:sp macro="" textlink="">
      <xdr:nvSpPr>
        <xdr:cNvPr id="67" name="財政力平均値テキスト">
          <a:extLst>
            <a:ext uri="{FF2B5EF4-FFF2-40B4-BE49-F238E27FC236}">
              <a16:creationId xmlns:a16="http://schemas.microsoft.com/office/drawing/2014/main" id="{00000000-0008-0000-0300-000043000000}"/>
            </a:ext>
          </a:extLst>
        </xdr:cNvPr>
        <xdr:cNvSpPr txBox="1"/>
      </xdr:nvSpPr>
      <xdr:spPr>
        <a:xfrm>
          <a:off x="5041900" y="72715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54102</xdr:rowOff>
    </xdr:from>
    <xdr:to>
      <xdr:col>23</xdr:col>
      <xdr:colOff>184150</xdr:colOff>
      <xdr:row>43</xdr:row>
      <xdr:rowOff>155702</xdr:rowOff>
    </xdr:to>
    <xdr:sp macro="" textlink="">
      <xdr:nvSpPr>
        <xdr:cNvPr id="68" name="フローチャート: 判断 67">
          <a:extLst>
            <a:ext uri="{FF2B5EF4-FFF2-40B4-BE49-F238E27FC236}">
              <a16:creationId xmlns:a16="http://schemas.microsoft.com/office/drawing/2014/main" id="{00000000-0008-0000-0300-000044000000}"/>
            </a:ext>
          </a:extLst>
        </xdr:cNvPr>
        <xdr:cNvSpPr/>
      </xdr:nvSpPr>
      <xdr:spPr>
        <a:xfrm>
          <a:off x="4902200" y="7426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10668</xdr:rowOff>
    </xdr:from>
    <xdr:to>
      <xdr:col>19</xdr:col>
      <xdr:colOff>133350</xdr:colOff>
      <xdr:row>44</xdr:row>
      <xdr:rowOff>10668</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3225800" y="755446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83058</xdr:rowOff>
    </xdr:from>
    <xdr:to>
      <xdr:col>19</xdr:col>
      <xdr:colOff>184150</xdr:colOff>
      <xdr:row>44</xdr:row>
      <xdr:rowOff>13208</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064000" y="74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23385</xdr:rowOff>
    </xdr:from>
    <xdr:ext cx="736600" cy="259045"/>
    <xdr:sp macro="" textlink="">
      <xdr:nvSpPr>
        <xdr:cNvPr id="71" name="テキスト ボックス 70">
          <a:extLst>
            <a:ext uri="{FF2B5EF4-FFF2-40B4-BE49-F238E27FC236}">
              <a16:creationId xmlns:a16="http://schemas.microsoft.com/office/drawing/2014/main" id="{00000000-0008-0000-0300-000047000000}"/>
            </a:ext>
          </a:extLst>
        </xdr:cNvPr>
        <xdr:cNvSpPr txBox="1"/>
      </xdr:nvSpPr>
      <xdr:spPr>
        <a:xfrm>
          <a:off x="3733800" y="7224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10668</xdr:rowOff>
    </xdr:from>
    <xdr:to>
      <xdr:col>15</xdr:col>
      <xdr:colOff>82550</xdr:colOff>
      <xdr:row>44</xdr:row>
      <xdr:rowOff>10668</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2336800" y="755446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83058</xdr:rowOff>
    </xdr:from>
    <xdr:to>
      <xdr:col>15</xdr:col>
      <xdr:colOff>133350</xdr:colOff>
      <xdr:row>44</xdr:row>
      <xdr:rowOff>13208</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3175000" y="74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23385</xdr:rowOff>
    </xdr:from>
    <xdr:ext cx="7620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2844800" y="7224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10668</xdr:rowOff>
    </xdr:from>
    <xdr:to>
      <xdr:col>11</xdr:col>
      <xdr:colOff>31750</xdr:colOff>
      <xdr:row>44</xdr:row>
      <xdr:rowOff>10668</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1447800" y="755446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73406</xdr:rowOff>
    </xdr:from>
    <xdr:to>
      <xdr:col>11</xdr:col>
      <xdr:colOff>82550</xdr:colOff>
      <xdr:row>44</xdr:row>
      <xdr:rowOff>3556</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2286000" y="744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13733</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1955800" y="721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15494</xdr:rowOff>
    </xdr:from>
    <xdr:to>
      <xdr:col>7</xdr:col>
      <xdr:colOff>31750</xdr:colOff>
      <xdr:row>43</xdr:row>
      <xdr:rowOff>117094</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1397000" y="7387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127271</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066800" y="7156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131318</xdr:rowOff>
    </xdr:from>
    <xdr:to>
      <xdr:col>23</xdr:col>
      <xdr:colOff>184150</xdr:colOff>
      <xdr:row>44</xdr:row>
      <xdr:rowOff>61468</xdr:rowOff>
    </xdr:to>
    <xdr:sp macro="" textlink="">
      <xdr:nvSpPr>
        <xdr:cNvPr id="85" name="楕円 84">
          <a:extLst>
            <a:ext uri="{FF2B5EF4-FFF2-40B4-BE49-F238E27FC236}">
              <a16:creationId xmlns:a16="http://schemas.microsoft.com/office/drawing/2014/main" id="{00000000-0008-0000-0300-000055000000}"/>
            </a:ext>
          </a:extLst>
        </xdr:cNvPr>
        <xdr:cNvSpPr/>
      </xdr:nvSpPr>
      <xdr:spPr>
        <a:xfrm>
          <a:off x="4902200" y="750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27195</xdr:rowOff>
    </xdr:from>
    <xdr:ext cx="762000" cy="259045"/>
    <xdr:sp macro="" textlink="">
      <xdr:nvSpPr>
        <xdr:cNvPr id="86" name="財政力該当値テキスト">
          <a:extLst>
            <a:ext uri="{FF2B5EF4-FFF2-40B4-BE49-F238E27FC236}">
              <a16:creationId xmlns:a16="http://schemas.microsoft.com/office/drawing/2014/main" id="{00000000-0008-0000-0300-000056000000}"/>
            </a:ext>
          </a:extLst>
        </xdr:cNvPr>
        <xdr:cNvSpPr txBox="1"/>
      </xdr:nvSpPr>
      <xdr:spPr>
        <a:xfrm>
          <a:off x="5041900" y="7399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131318</xdr:rowOff>
    </xdr:from>
    <xdr:to>
      <xdr:col>19</xdr:col>
      <xdr:colOff>184150</xdr:colOff>
      <xdr:row>44</xdr:row>
      <xdr:rowOff>61468</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064000" y="750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46245</xdr:rowOff>
    </xdr:from>
    <xdr:ext cx="7366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3733800" y="75900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131318</xdr:rowOff>
    </xdr:from>
    <xdr:to>
      <xdr:col>15</xdr:col>
      <xdr:colOff>133350</xdr:colOff>
      <xdr:row>44</xdr:row>
      <xdr:rowOff>61468</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3175000" y="750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46245</xdr:rowOff>
    </xdr:from>
    <xdr:ext cx="7620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2844800" y="7590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131318</xdr:rowOff>
    </xdr:from>
    <xdr:to>
      <xdr:col>11</xdr:col>
      <xdr:colOff>82550</xdr:colOff>
      <xdr:row>44</xdr:row>
      <xdr:rowOff>61468</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2286000" y="750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46245</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1955800" y="7590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131318</xdr:rowOff>
    </xdr:from>
    <xdr:to>
      <xdr:col>7</xdr:col>
      <xdr:colOff>31750</xdr:colOff>
      <xdr:row>44</xdr:row>
      <xdr:rowOff>61468</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1397000" y="750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46245</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066800" y="7590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5" name="正方形/長方形 94">
          <a:extLst>
            <a:ext uri="{FF2B5EF4-FFF2-40B4-BE49-F238E27FC236}">
              <a16:creationId xmlns:a16="http://schemas.microsoft.com/office/drawing/2014/main" id="{00000000-0008-0000-0300-00005F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7" name="テキスト ボックス 106">
          <a:extLst>
            <a:ext uri="{FF2B5EF4-FFF2-40B4-BE49-F238E27FC236}">
              <a16:creationId xmlns:a16="http://schemas.microsoft.com/office/drawing/2014/main" id="{00000000-0008-0000-0300-00006B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経常収支比率は、対前年度比</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０．１ポイント減</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となった。これは</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普通交付税４７百万円の増、地方税７百万円の増等により、分母となる経常一般財源収入が３８百万円増額となったことが要因となっている。</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平成２７年度以降、数値が上昇傾向にあり、以前として類似団体内の平均値よりも高い水準であるため、施設の管理経費の抑制、事務の見直し、定数管理による人件費の抑制などによる経常経費の抑制に努める。</a:t>
          </a:r>
          <a:endParaRPr kumimoji="1" lang="ja-JP" altLang="en-US" sz="1300">
            <a:solidFill>
              <a:schemeClr val="tx1"/>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9" name="直線コネクタ 108">
          <a:extLst>
            <a:ext uri="{FF2B5EF4-FFF2-40B4-BE49-F238E27FC236}">
              <a16:creationId xmlns:a16="http://schemas.microsoft.com/office/drawing/2014/main" id="{00000000-0008-0000-0300-00006D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a:extLst>
            <a:ext uri="{FF2B5EF4-FFF2-40B4-BE49-F238E27FC236}">
              <a16:creationId xmlns:a16="http://schemas.microsoft.com/office/drawing/2014/main" id="{00000000-0008-0000-0300-00007B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34502</xdr:rowOff>
    </xdr:from>
    <xdr:to>
      <xdr:col>23</xdr:col>
      <xdr:colOff>133350</xdr:colOff>
      <xdr:row>65</xdr:row>
      <xdr:rowOff>169545</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flipV="1">
          <a:off x="4953000" y="9978602"/>
          <a:ext cx="0" cy="13351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141622</xdr:rowOff>
    </xdr:from>
    <xdr:ext cx="762000" cy="259045"/>
    <xdr:sp macro="" textlink="">
      <xdr:nvSpPr>
        <xdr:cNvPr id="125" name="財政構造の弾力性最小値テキスト">
          <a:extLst>
            <a:ext uri="{FF2B5EF4-FFF2-40B4-BE49-F238E27FC236}">
              <a16:creationId xmlns:a16="http://schemas.microsoft.com/office/drawing/2014/main" id="{00000000-0008-0000-0300-00007D000000}"/>
            </a:ext>
          </a:extLst>
        </xdr:cNvPr>
        <xdr:cNvSpPr txBox="1"/>
      </xdr:nvSpPr>
      <xdr:spPr>
        <a:xfrm>
          <a:off x="5041900" y="11285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169545</xdr:rowOff>
    </xdr:from>
    <xdr:to>
      <xdr:col>24</xdr:col>
      <xdr:colOff>12700</xdr:colOff>
      <xdr:row>65</xdr:row>
      <xdr:rowOff>169545</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4864100" y="11313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120879</xdr:rowOff>
    </xdr:from>
    <xdr:ext cx="762000" cy="259045"/>
    <xdr:sp macro="" textlink="">
      <xdr:nvSpPr>
        <xdr:cNvPr id="127" name="財政構造の弾力性最大値テキスト">
          <a:extLst>
            <a:ext uri="{FF2B5EF4-FFF2-40B4-BE49-F238E27FC236}">
              <a16:creationId xmlns:a16="http://schemas.microsoft.com/office/drawing/2014/main" id="{00000000-0008-0000-0300-00007F000000}"/>
            </a:ext>
          </a:extLst>
        </xdr:cNvPr>
        <xdr:cNvSpPr txBox="1"/>
      </xdr:nvSpPr>
      <xdr:spPr>
        <a:xfrm>
          <a:off x="5041900" y="9722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34502</xdr:rowOff>
    </xdr:from>
    <xdr:to>
      <xdr:col>24</xdr:col>
      <xdr:colOff>12700</xdr:colOff>
      <xdr:row>58</xdr:row>
      <xdr:rowOff>34502</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9978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75565</xdr:rowOff>
    </xdr:from>
    <xdr:to>
      <xdr:col>23</xdr:col>
      <xdr:colOff>133350</xdr:colOff>
      <xdr:row>64</xdr:row>
      <xdr:rowOff>77576</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114800" y="11048365"/>
          <a:ext cx="8382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96114</xdr:rowOff>
    </xdr:from>
    <xdr:ext cx="762000" cy="259045"/>
    <xdr:sp macro="" textlink="">
      <xdr:nvSpPr>
        <xdr:cNvPr id="130" name="財政構造の弾力性平均値テキスト">
          <a:extLst>
            <a:ext uri="{FF2B5EF4-FFF2-40B4-BE49-F238E27FC236}">
              <a16:creationId xmlns:a16="http://schemas.microsoft.com/office/drawing/2014/main" id="{00000000-0008-0000-0300-000082000000}"/>
            </a:ext>
          </a:extLst>
        </xdr:cNvPr>
        <xdr:cNvSpPr txBox="1"/>
      </xdr:nvSpPr>
      <xdr:spPr>
        <a:xfrm>
          <a:off x="5041900" y="107260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79587</xdr:rowOff>
    </xdr:from>
    <xdr:to>
      <xdr:col>23</xdr:col>
      <xdr:colOff>184150</xdr:colOff>
      <xdr:row>64</xdr:row>
      <xdr:rowOff>9737</xdr:rowOff>
    </xdr:to>
    <xdr:sp macro="" textlink="">
      <xdr:nvSpPr>
        <xdr:cNvPr id="131" name="フローチャート: 判断 130">
          <a:extLst>
            <a:ext uri="{FF2B5EF4-FFF2-40B4-BE49-F238E27FC236}">
              <a16:creationId xmlns:a16="http://schemas.microsoft.com/office/drawing/2014/main" id="{00000000-0008-0000-0300-000083000000}"/>
            </a:ext>
          </a:extLst>
        </xdr:cNvPr>
        <xdr:cNvSpPr/>
      </xdr:nvSpPr>
      <xdr:spPr>
        <a:xfrm>
          <a:off x="4902200" y="1088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41381</xdr:rowOff>
    </xdr:from>
    <xdr:to>
      <xdr:col>19</xdr:col>
      <xdr:colOff>133350</xdr:colOff>
      <xdr:row>64</xdr:row>
      <xdr:rowOff>77576</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3225800" y="11014181"/>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107738</xdr:rowOff>
    </xdr:from>
    <xdr:to>
      <xdr:col>19</xdr:col>
      <xdr:colOff>184150</xdr:colOff>
      <xdr:row>64</xdr:row>
      <xdr:rowOff>37888</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064000" y="1090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48065</xdr:rowOff>
    </xdr:from>
    <xdr:ext cx="736600" cy="259045"/>
    <xdr:sp macro="" textlink="">
      <xdr:nvSpPr>
        <xdr:cNvPr id="134" name="テキスト ボックス 133">
          <a:extLst>
            <a:ext uri="{FF2B5EF4-FFF2-40B4-BE49-F238E27FC236}">
              <a16:creationId xmlns:a16="http://schemas.microsoft.com/office/drawing/2014/main" id="{00000000-0008-0000-0300-000086000000}"/>
            </a:ext>
          </a:extLst>
        </xdr:cNvPr>
        <xdr:cNvSpPr txBox="1"/>
      </xdr:nvSpPr>
      <xdr:spPr>
        <a:xfrm>
          <a:off x="3733800" y="10677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13229</xdr:rowOff>
    </xdr:from>
    <xdr:to>
      <xdr:col>15</xdr:col>
      <xdr:colOff>82550</xdr:colOff>
      <xdr:row>64</xdr:row>
      <xdr:rowOff>41381</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2336800" y="10986029"/>
          <a:ext cx="8890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101706</xdr:rowOff>
    </xdr:from>
    <xdr:to>
      <xdr:col>15</xdr:col>
      <xdr:colOff>133350</xdr:colOff>
      <xdr:row>64</xdr:row>
      <xdr:rowOff>31856</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3175000" y="1090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42033</xdr:rowOff>
    </xdr:from>
    <xdr:ext cx="7620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2844800" y="10671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158538</xdr:rowOff>
    </xdr:from>
    <xdr:to>
      <xdr:col>11</xdr:col>
      <xdr:colOff>31750</xdr:colOff>
      <xdr:row>64</xdr:row>
      <xdr:rowOff>13229</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1447800" y="10959888"/>
          <a:ext cx="889000" cy="26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45403</xdr:rowOff>
    </xdr:from>
    <xdr:to>
      <xdr:col>11</xdr:col>
      <xdr:colOff>82550</xdr:colOff>
      <xdr:row>63</xdr:row>
      <xdr:rowOff>147003</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2286000" y="10846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157180</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1955800" y="10615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100224</xdr:rowOff>
    </xdr:from>
    <xdr:to>
      <xdr:col>7</xdr:col>
      <xdr:colOff>31750</xdr:colOff>
      <xdr:row>63</xdr:row>
      <xdr:rowOff>30374</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1397000" y="10730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40551</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066800" y="10499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24765</xdr:rowOff>
    </xdr:from>
    <xdr:to>
      <xdr:col>23</xdr:col>
      <xdr:colOff>184150</xdr:colOff>
      <xdr:row>64</xdr:row>
      <xdr:rowOff>126365</xdr:rowOff>
    </xdr:to>
    <xdr:sp macro="" textlink="">
      <xdr:nvSpPr>
        <xdr:cNvPr id="148" name="楕円 147">
          <a:extLst>
            <a:ext uri="{FF2B5EF4-FFF2-40B4-BE49-F238E27FC236}">
              <a16:creationId xmlns:a16="http://schemas.microsoft.com/office/drawing/2014/main" id="{00000000-0008-0000-0300-000094000000}"/>
            </a:ext>
          </a:extLst>
        </xdr:cNvPr>
        <xdr:cNvSpPr/>
      </xdr:nvSpPr>
      <xdr:spPr>
        <a:xfrm>
          <a:off x="4902200" y="10997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168292</xdr:rowOff>
    </xdr:from>
    <xdr:ext cx="762000" cy="259045"/>
    <xdr:sp macro="" textlink="">
      <xdr:nvSpPr>
        <xdr:cNvPr id="149" name="財政構造の弾力性該当値テキスト">
          <a:extLst>
            <a:ext uri="{FF2B5EF4-FFF2-40B4-BE49-F238E27FC236}">
              <a16:creationId xmlns:a16="http://schemas.microsoft.com/office/drawing/2014/main" id="{00000000-0008-0000-0300-000095000000}"/>
            </a:ext>
          </a:extLst>
        </xdr:cNvPr>
        <xdr:cNvSpPr txBox="1"/>
      </xdr:nvSpPr>
      <xdr:spPr>
        <a:xfrm>
          <a:off x="5041900" y="10969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26776</xdr:rowOff>
    </xdr:from>
    <xdr:to>
      <xdr:col>19</xdr:col>
      <xdr:colOff>184150</xdr:colOff>
      <xdr:row>64</xdr:row>
      <xdr:rowOff>128376</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064000" y="10999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113153</xdr:rowOff>
    </xdr:from>
    <xdr:ext cx="7366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733800" y="110859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162031</xdr:rowOff>
    </xdr:from>
    <xdr:to>
      <xdr:col>15</xdr:col>
      <xdr:colOff>133350</xdr:colOff>
      <xdr:row>64</xdr:row>
      <xdr:rowOff>92181</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3175000" y="10963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76958</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2844800" y="11049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133879</xdr:rowOff>
    </xdr:from>
    <xdr:to>
      <xdr:col>11</xdr:col>
      <xdr:colOff>82550</xdr:colOff>
      <xdr:row>64</xdr:row>
      <xdr:rowOff>64029</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2286000" y="10935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48806</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955800" y="11021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107738</xdr:rowOff>
    </xdr:from>
    <xdr:to>
      <xdr:col>7</xdr:col>
      <xdr:colOff>31750</xdr:colOff>
      <xdr:row>64</xdr:row>
      <xdr:rowOff>37888</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1397000" y="10909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22665</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066800" y="10995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[340,782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類似団体と比較して人件費・物件費の決算額が低くなっている要因として、ごみ処理業務や消防業務を一部事務組合で行っていることがあげられる。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また、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令和元</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年度決算では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対前年度比</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１０，９７２</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ものの、平成２７年度以降、消費増税等により物件費が増加傾向であるため、</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定員管理による人件費の抑制、施設の維持管理経費や委託費をはじめとする物件費の抑制に努める。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95250</xdr:colOff>
      <xdr:row>77</xdr:row>
      <xdr:rowOff>6350</xdr:rowOff>
    </xdr:from>
    <xdr:ext cx="349839" cy="225703"/>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3" name="人件費・物件費等の状況グラフ枠">
          <a:extLst>
            <a:ext uri="{FF2B5EF4-FFF2-40B4-BE49-F238E27FC236}">
              <a16:creationId xmlns:a16="http://schemas.microsoft.com/office/drawing/2014/main" id="{00000000-0008-0000-0300-0000B7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93357</xdr:rowOff>
    </xdr:from>
    <xdr:to>
      <xdr:col>23</xdr:col>
      <xdr:colOff>133350</xdr:colOff>
      <xdr:row>89</xdr:row>
      <xdr:rowOff>47619</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flipV="1">
          <a:off x="4953000" y="13980807"/>
          <a:ext cx="0" cy="13258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19696</xdr:rowOff>
    </xdr:from>
    <xdr:ext cx="762000" cy="259045"/>
    <xdr:sp macro="" textlink="">
      <xdr:nvSpPr>
        <xdr:cNvPr id="185" name="人件費・物件費等の状況最小値テキスト">
          <a:extLst>
            <a:ext uri="{FF2B5EF4-FFF2-40B4-BE49-F238E27FC236}">
              <a16:creationId xmlns:a16="http://schemas.microsoft.com/office/drawing/2014/main" id="{00000000-0008-0000-0300-0000B9000000}"/>
            </a:ext>
          </a:extLst>
        </xdr:cNvPr>
        <xdr:cNvSpPr txBox="1"/>
      </xdr:nvSpPr>
      <xdr:spPr>
        <a:xfrm>
          <a:off x="5041900" y="15278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2,953,935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47619</xdr:rowOff>
    </xdr:from>
    <xdr:to>
      <xdr:col>24</xdr:col>
      <xdr:colOff>12700</xdr:colOff>
      <xdr:row>89</xdr:row>
      <xdr:rowOff>47619</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4864100" y="15306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8284</xdr:rowOff>
    </xdr:from>
    <xdr:ext cx="762000" cy="259045"/>
    <xdr:sp macro="" textlink="">
      <xdr:nvSpPr>
        <xdr:cNvPr id="187" name="人件費・物件費等の状況最大値テキスト">
          <a:extLst>
            <a:ext uri="{FF2B5EF4-FFF2-40B4-BE49-F238E27FC236}">
              <a16:creationId xmlns:a16="http://schemas.microsoft.com/office/drawing/2014/main" id="{00000000-0008-0000-0300-0000BB000000}"/>
            </a:ext>
          </a:extLst>
        </xdr:cNvPr>
        <xdr:cNvSpPr txBox="1"/>
      </xdr:nvSpPr>
      <xdr:spPr>
        <a:xfrm>
          <a:off x="5041900" y="13724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93357</xdr:rowOff>
    </xdr:from>
    <xdr:to>
      <xdr:col>24</xdr:col>
      <xdr:colOff>12700</xdr:colOff>
      <xdr:row>81</xdr:row>
      <xdr:rowOff>93357</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3980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158111</xdr:rowOff>
    </xdr:from>
    <xdr:to>
      <xdr:col>23</xdr:col>
      <xdr:colOff>133350</xdr:colOff>
      <xdr:row>81</xdr:row>
      <xdr:rowOff>163407</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flipV="1">
          <a:off x="4114800" y="14045561"/>
          <a:ext cx="838200" cy="5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156196</xdr:rowOff>
    </xdr:from>
    <xdr:ext cx="762000" cy="259045"/>
    <xdr:sp macro="" textlink="">
      <xdr:nvSpPr>
        <xdr:cNvPr id="190" name="人件費・物件費等の状況平均値テキスト">
          <a:extLst>
            <a:ext uri="{FF2B5EF4-FFF2-40B4-BE49-F238E27FC236}">
              <a16:creationId xmlns:a16="http://schemas.microsoft.com/office/drawing/2014/main" id="{00000000-0008-0000-0300-0000BE000000}"/>
            </a:ext>
          </a:extLst>
        </xdr:cNvPr>
        <xdr:cNvSpPr txBox="1"/>
      </xdr:nvSpPr>
      <xdr:spPr>
        <a:xfrm>
          <a:off x="5041900" y="140436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12669</xdr:rowOff>
    </xdr:from>
    <xdr:to>
      <xdr:col>23</xdr:col>
      <xdr:colOff>184150</xdr:colOff>
      <xdr:row>82</xdr:row>
      <xdr:rowOff>114269</xdr:rowOff>
    </xdr:to>
    <xdr:sp macro="" textlink="">
      <xdr:nvSpPr>
        <xdr:cNvPr id="191" name="フローチャート: 判断 190">
          <a:extLst>
            <a:ext uri="{FF2B5EF4-FFF2-40B4-BE49-F238E27FC236}">
              <a16:creationId xmlns:a16="http://schemas.microsoft.com/office/drawing/2014/main" id="{00000000-0008-0000-0300-0000BF000000}"/>
            </a:ext>
          </a:extLst>
        </xdr:cNvPr>
        <xdr:cNvSpPr/>
      </xdr:nvSpPr>
      <xdr:spPr>
        <a:xfrm>
          <a:off x="4902200" y="14071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147042</xdr:rowOff>
    </xdr:from>
    <xdr:to>
      <xdr:col>19</xdr:col>
      <xdr:colOff>133350</xdr:colOff>
      <xdr:row>81</xdr:row>
      <xdr:rowOff>163407</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3225800" y="14034492"/>
          <a:ext cx="889000" cy="16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12274</xdr:rowOff>
    </xdr:from>
    <xdr:to>
      <xdr:col>19</xdr:col>
      <xdr:colOff>184150</xdr:colOff>
      <xdr:row>82</xdr:row>
      <xdr:rowOff>113874</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064000" y="14071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98651</xdr:rowOff>
    </xdr:from>
    <xdr:ext cx="736600" cy="259045"/>
    <xdr:sp macro="" textlink="">
      <xdr:nvSpPr>
        <xdr:cNvPr id="194" name="テキスト ボックス 193">
          <a:extLst>
            <a:ext uri="{FF2B5EF4-FFF2-40B4-BE49-F238E27FC236}">
              <a16:creationId xmlns:a16="http://schemas.microsoft.com/office/drawing/2014/main" id="{00000000-0008-0000-0300-0000C2000000}"/>
            </a:ext>
          </a:extLst>
        </xdr:cNvPr>
        <xdr:cNvSpPr txBox="1"/>
      </xdr:nvSpPr>
      <xdr:spPr>
        <a:xfrm>
          <a:off x="3733800" y="141575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138816</xdr:rowOff>
    </xdr:from>
    <xdr:to>
      <xdr:col>15</xdr:col>
      <xdr:colOff>82550</xdr:colOff>
      <xdr:row>81</xdr:row>
      <xdr:rowOff>147042</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2336800" y="14026266"/>
          <a:ext cx="889000" cy="8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14717</xdr:rowOff>
    </xdr:from>
    <xdr:to>
      <xdr:col>15</xdr:col>
      <xdr:colOff>133350</xdr:colOff>
      <xdr:row>82</xdr:row>
      <xdr:rowOff>116317</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3175000" y="1407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101094</xdr:rowOff>
    </xdr:from>
    <xdr:ext cx="762000" cy="259045"/>
    <xdr:sp macro="" textlink="">
      <xdr:nvSpPr>
        <xdr:cNvPr id="197" name="テキスト ボックス 196">
          <a:extLst>
            <a:ext uri="{FF2B5EF4-FFF2-40B4-BE49-F238E27FC236}">
              <a16:creationId xmlns:a16="http://schemas.microsoft.com/office/drawing/2014/main" id="{00000000-0008-0000-0300-0000C5000000}"/>
            </a:ext>
          </a:extLst>
        </xdr:cNvPr>
        <xdr:cNvSpPr txBox="1"/>
      </xdr:nvSpPr>
      <xdr:spPr>
        <a:xfrm>
          <a:off x="2844800" y="14159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135173</xdr:rowOff>
    </xdr:from>
    <xdr:to>
      <xdr:col>11</xdr:col>
      <xdr:colOff>31750</xdr:colOff>
      <xdr:row>81</xdr:row>
      <xdr:rowOff>138816</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1447800" y="14022623"/>
          <a:ext cx="889000" cy="3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9320</xdr:rowOff>
    </xdr:from>
    <xdr:to>
      <xdr:col>11</xdr:col>
      <xdr:colOff>82550</xdr:colOff>
      <xdr:row>82</xdr:row>
      <xdr:rowOff>110920</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2286000" y="14068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95697</xdr:rowOff>
    </xdr:from>
    <xdr:ext cx="7620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1955800" y="14154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10584</xdr:rowOff>
    </xdr:from>
    <xdr:to>
      <xdr:col>7</xdr:col>
      <xdr:colOff>31750</xdr:colOff>
      <xdr:row>82</xdr:row>
      <xdr:rowOff>112184</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1397000" y="1406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96961</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066800" y="14155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107311</xdr:rowOff>
    </xdr:from>
    <xdr:to>
      <xdr:col>23</xdr:col>
      <xdr:colOff>184150</xdr:colOff>
      <xdr:row>82</xdr:row>
      <xdr:rowOff>37461</xdr:rowOff>
    </xdr:to>
    <xdr:sp macro="" textlink="">
      <xdr:nvSpPr>
        <xdr:cNvPr id="208" name="楕円 207">
          <a:extLst>
            <a:ext uri="{FF2B5EF4-FFF2-40B4-BE49-F238E27FC236}">
              <a16:creationId xmlns:a16="http://schemas.microsoft.com/office/drawing/2014/main" id="{00000000-0008-0000-0300-0000D0000000}"/>
            </a:ext>
          </a:extLst>
        </xdr:cNvPr>
        <xdr:cNvSpPr/>
      </xdr:nvSpPr>
      <xdr:spPr>
        <a:xfrm>
          <a:off x="4902200" y="13994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28588</xdr:rowOff>
    </xdr:from>
    <xdr:ext cx="762000" cy="259045"/>
    <xdr:sp macro="" textlink="">
      <xdr:nvSpPr>
        <xdr:cNvPr id="209" name="人件費・物件費等の状況該当値テキスト">
          <a:extLst>
            <a:ext uri="{FF2B5EF4-FFF2-40B4-BE49-F238E27FC236}">
              <a16:creationId xmlns:a16="http://schemas.microsoft.com/office/drawing/2014/main" id="{00000000-0008-0000-0300-0000D1000000}"/>
            </a:ext>
          </a:extLst>
        </xdr:cNvPr>
        <xdr:cNvSpPr txBox="1"/>
      </xdr:nvSpPr>
      <xdr:spPr>
        <a:xfrm>
          <a:off x="5041900" y="13916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340,782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112607</xdr:rowOff>
    </xdr:from>
    <xdr:to>
      <xdr:col>19</xdr:col>
      <xdr:colOff>184150</xdr:colOff>
      <xdr:row>82</xdr:row>
      <xdr:rowOff>42757</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064000" y="14000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52934</xdr:rowOff>
    </xdr:from>
    <xdr:ext cx="7366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733800" y="13768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96242</xdr:rowOff>
    </xdr:from>
    <xdr:to>
      <xdr:col>15</xdr:col>
      <xdr:colOff>133350</xdr:colOff>
      <xdr:row>82</xdr:row>
      <xdr:rowOff>26392</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3175000" y="1398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36569</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2844800" y="13752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88016</xdr:rowOff>
    </xdr:from>
    <xdr:to>
      <xdr:col>11</xdr:col>
      <xdr:colOff>82550</xdr:colOff>
      <xdr:row>82</xdr:row>
      <xdr:rowOff>18166</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2286000" y="13975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28343</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955800" y="13744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84373</xdr:rowOff>
    </xdr:from>
    <xdr:to>
      <xdr:col>7</xdr:col>
      <xdr:colOff>31750</xdr:colOff>
      <xdr:row>82</xdr:row>
      <xdr:rowOff>14523</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1397000" y="13971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24700</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066800" y="13740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8" name="正方形/長方形 217">
          <a:extLst>
            <a:ext uri="{FF2B5EF4-FFF2-40B4-BE49-F238E27FC236}">
              <a16:creationId xmlns:a16="http://schemas.microsoft.com/office/drawing/2014/main" id="{00000000-0008-0000-0300-0000DA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1" name="正方形/長方形 220">
          <a:extLst>
            <a:ext uri="{FF2B5EF4-FFF2-40B4-BE49-F238E27FC236}">
              <a16:creationId xmlns:a16="http://schemas.microsoft.com/office/drawing/2014/main" id="{00000000-0008-0000-0300-0000DD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0" name="テキスト ボックス 229">
          <a:extLst>
            <a:ext uri="{FF2B5EF4-FFF2-40B4-BE49-F238E27FC236}">
              <a16:creationId xmlns:a16="http://schemas.microsoft.com/office/drawing/2014/main" id="{00000000-0008-0000-0300-0000E6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定員適正化計画に基づく定員管理の適正化により人件費の抑制を図っているが、類似団体と比較するととても</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高い水準</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となっていることがわかる。これは職員の年齢別構成バランスにかたよりがあることが主な要因である。</a:t>
          </a:r>
          <a:endParaRPr lang="ja-JP" altLang="ja-JP" sz="1300">
            <a:solidFill>
              <a:schemeClr val="tx1"/>
            </a:solidFill>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1" name="直線コネクタ 230">
          <a:extLst>
            <a:ext uri="{FF2B5EF4-FFF2-40B4-BE49-F238E27FC236}">
              <a16:creationId xmlns:a16="http://schemas.microsoft.com/office/drawing/2014/main" id="{00000000-0008-0000-0300-0000E7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3" name="給与水準   （国との比較）グラフ枠">
          <a:extLst>
            <a:ext uri="{FF2B5EF4-FFF2-40B4-BE49-F238E27FC236}">
              <a16:creationId xmlns:a16="http://schemas.microsoft.com/office/drawing/2014/main" id="{00000000-0008-0000-0300-0000F3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68326</xdr:rowOff>
    </xdr:from>
    <xdr:to>
      <xdr:col>81</xdr:col>
      <xdr:colOff>44450</xdr:colOff>
      <xdr:row>89</xdr:row>
      <xdr:rowOff>161544</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flipV="1">
          <a:off x="17018000" y="14127226"/>
          <a:ext cx="0" cy="12933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133621</xdr:rowOff>
    </xdr:from>
    <xdr:ext cx="762000" cy="259045"/>
    <xdr:sp macro="" textlink="">
      <xdr:nvSpPr>
        <xdr:cNvPr id="245" name="給与水準   （国との比較）最小値テキスト">
          <a:extLst>
            <a:ext uri="{FF2B5EF4-FFF2-40B4-BE49-F238E27FC236}">
              <a16:creationId xmlns:a16="http://schemas.microsoft.com/office/drawing/2014/main" id="{00000000-0008-0000-0300-0000F5000000}"/>
            </a:ext>
          </a:extLst>
        </xdr:cNvPr>
        <xdr:cNvSpPr txBox="1"/>
      </xdr:nvSpPr>
      <xdr:spPr>
        <a:xfrm>
          <a:off x="17106900" y="15392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161544</xdr:rowOff>
    </xdr:from>
    <xdr:to>
      <xdr:col>81</xdr:col>
      <xdr:colOff>133350</xdr:colOff>
      <xdr:row>89</xdr:row>
      <xdr:rowOff>161544</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6929100" y="15420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154703</xdr:rowOff>
    </xdr:from>
    <xdr:ext cx="762000" cy="259045"/>
    <xdr:sp macro="" textlink="">
      <xdr:nvSpPr>
        <xdr:cNvPr id="247" name="給与水準   （国との比較）最大値テキスト">
          <a:extLst>
            <a:ext uri="{FF2B5EF4-FFF2-40B4-BE49-F238E27FC236}">
              <a16:creationId xmlns:a16="http://schemas.microsoft.com/office/drawing/2014/main" id="{00000000-0008-0000-0300-0000F7000000}"/>
            </a:ext>
          </a:extLst>
        </xdr:cNvPr>
        <xdr:cNvSpPr txBox="1"/>
      </xdr:nvSpPr>
      <xdr:spPr>
        <a:xfrm>
          <a:off x="17106900" y="13870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68326</xdr:rowOff>
    </xdr:from>
    <xdr:to>
      <xdr:col>81</xdr:col>
      <xdr:colOff>133350</xdr:colOff>
      <xdr:row>82</xdr:row>
      <xdr:rowOff>68326</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6929100" y="14127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62737</xdr:rowOff>
    </xdr:from>
    <xdr:to>
      <xdr:col>81</xdr:col>
      <xdr:colOff>44450</xdr:colOff>
      <xdr:row>88</xdr:row>
      <xdr:rowOff>159258</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flipV="1">
          <a:off x="16179800" y="15150337"/>
          <a:ext cx="838200" cy="96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74440</xdr:rowOff>
    </xdr:from>
    <xdr:ext cx="762000" cy="259045"/>
    <xdr:sp macro="" textlink="">
      <xdr:nvSpPr>
        <xdr:cNvPr id="250" name="給与水準   （国との比較）平均値テキスト">
          <a:extLst>
            <a:ext uri="{FF2B5EF4-FFF2-40B4-BE49-F238E27FC236}">
              <a16:creationId xmlns:a16="http://schemas.microsoft.com/office/drawing/2014/main" id="{00000000-0008-0000-0300-0000FA000000}"/>
            </a:ext>
          </a:extLst>
        </xdr:cNvPr>
        <xdr:cNvSpPr txBox="1"/>
      </xdr:nvSpPr>
      <xdr:spPr>
        <a:xfrm>
          <a:off x="17106900" y="148191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57913</xdr:rowOff>
    </xdr:from>
    <xdr:to>
      <xdr:col>81</xdr:col>
      <xdr:colOff>95250</xdr:colOff>
      <xdr:row>87</xdr:row>
      <xdr:rowOff>159513</xdr:rowOff>
    </xdr:to>
    <xdr:sp macro="" textlink="">
      <xdr:nvSpPr>
        <xdr:cNvPr id="251" name="フローチャート: 判断 250">
          <a:extLst>
            <a:ext uri="{FF2B5EF4-FFF2-40B4-BE49-F238E27FC236}">
              <a16:creationId xmlns:a16="http://schemas.microsoft.com/office/drawing/2014/main" id="{00000000-0008-0000-0300-0000FB000000}"/>
            </a:ext>
          </a:extLst>
        </xdr:cNvPr>
        <xdr:cNvSpPr/>
      </xdr:nvSpPr>
      <xdr:spPr>
        <a:xfrm>
          <a:off x="16967200" y="1497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159258</xdr:rowOff>
    </xdr:from>
    <xdr:to>
      <xdr:col>77</xdr:col>
      <xdr:colOff>44450</xdr:colOff>
      <xdr:row>89</xdr:row>
      <xdr:rowOff>31242</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5290800" y="15246858"/>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57913</xdr:rowOff>
    </xdr:from>
    <xdr:to>
      <xdr:col>77</xdr:col>
      <xdr:colOff>95250</xdr:colOff>
      <xdr:row>87</xdr:row>
      <xdr:rowOff>159513</xdr:rowOff>
    </xdr:to>
    <xdr:sp macro="" textlink="">
      <xdr:nvSpPr>
        <xdr:cNvPr id="253" name="フローチャート: 判断 252">
          <a:extLst>
            <a:ext uri="{FF2B5EF4-FFF2-40B4-BE49-F238E27FC236}">
              <a16:creationId xmlns:a16="http://schemas.microsoft.com/office/drawing/2014/main" id="{00000000-0008-0000-0300-0000FD000000}"/>
            </a:ext>
          </a:extLst>
        </xdr:cNvPr>
        <xdr:cNvSpPr/>
      </xdr:nvSpPr>
      <xdr:spPr>
        <a:xfrm>
          <a:off x="16129000" y="1497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169690</xdr:rowOff>
    </xdr:from>
    <xdr:ext cx="7366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5798800" y="147429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168911</xdr:rowOff>
    </xdr:from>
    <xdr:to>
      <xdr:col>72</xdr:col>
      <xdr:colOff>203200</xdr:colOff>
      <xdr:row>89</xdr:row>
      <xdr:rowOff>31242</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4401800" y="15256511"/>
          <a:ext cx="889000" cy="33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72389</xdr:rowOff>
    </xdr:from>
    <xdr:to>
      <xdr:col>73</xdr:col>
      <xdr:colOff>44450</xdr:colOff>
      <xdr:row>88</xdr:row>
      <xdr:rowOff>2539</xdr:rowOff>
    </xdr:to>
    <xdr:sp macro="" textlink="">
      <xdr:nvSpPr>
        <xdr:cNvPr id="256" name="フローチャート: 判断 255">
          <a:extLst>
            <a:ext uri="{FF2B5EF4-FFF2-40B4-BE49-F238E27FC236}">
              <a16:creationId xmlns:a16="http://schemas.microsoft.com/office/drawing/2014/main" id="{00000000-0008-0000-0300-000000010000}"/>
            </a:ext>
          </a:extLst>
        </xdr:cNvPr>
        <xdr:cNvSpPr/>
      </xdr:nvSpPr>
      <xdr:spPr>
        <a:xfrm>
          <a:off x="15240000" y="14988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12716</xdr:rowOff>
    </xdr:from>
    <xdr:ext cx="762000" cy="259045"/>
    <xdr:sp macro="" textlink="">
      <xdr:nvSpPr>
        <xdr:cNvPr id="257" name="テキスト ボックス 256">
          <a:extLst>
            <a:ext uri="{FF2B5EF4-FFF2-40B4-BE49-F238E27FC236}">
              <a16:creationId xmlns:a16="http://schemas.microsoft.com/office/drawing/2014/main" id="{00000000-0008-0000-0300-000001010000}"/>
            </a:ext>
          </a:extLst>
        </xdr:cNvPr>
        <xdr:cNvSpPr txBox="1"/>
      </xdr:nvSpPr>
      <xdr:spPr>
        <a:xfrm>
          <a:off x="14909800" y="14757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164085</xdr:rowOff>
    </xdr:from>
    <xdr:to>
      <xdr:col>68</xdr:col>
      <xdr:colOff>152400</xdr:colOff>
      <xdr:row>88</xdr:row>
      <xdr:rowOff>168911</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3512800" y="15251685"/>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82042</xdr:rowOff>
    </xdr:from>
    <xdr:to>
      <xdr:col>68</xdr:col>
      <xdr:colOff>203200</xdr:colOff>
      <xdr:row>88</xdr:row>
      <xdr:rowOff>12192</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4351000" y="14998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22369</xdr:rowOff>
    </xdr:from>
    <xdr:ext cx="7620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4020800" y="14767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96520</xdr:rowOff>
    </xdr:from>
    <xdr:to>
      <xdr:col>64</xdr:col>
      <xdr:colOff>152400</xdr:colOff>
      <xdr:row>88</xdr:row>
      <xdr:rowOff>26670</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3462000" y="1501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36847</xdr:rowOff>
    </xdr:from>
    <xdr:ext cx="7620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3131800" y="14781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11937</xdr:rowOff>
    </xdr:from>
    <xdr:to>
      <xdr:col>81</xdr:col>
      <xdr:colOff>95250</xdr:colOff>
      <xdr:row>88</xdr:row>
      <xdr:rowOff>113537</xdr:rowOff>
    </xdr:to>
    <xdr:sp macro="" textlink="">
      <xdr:nvSpPr>
        <xdr:cNvPr id="268" name="楕円 267">
          <a:extLst>
            <a:ext uri="{FF2B5EF4-FFF2-40B4-BE49-F238E27FC236}">
              <a16:creationId xmlns:a16="http://schemas.microsoft.com/office/drawing/2014/main" id="{00000000-0008-0000-0300-00000C010000}"/>
            </a:ext>
          </a:extLst>
        </xdr:cNvPr>
        <xdr:cNvSpPr/>
      </xdr:nvSpPr>
      <xdr:spPr>
        <a:xfrm>
          <a:off x="16967200" y="15099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155464</xdr:rowOff>
    </xdr:from>
    <xdr:ext cx="762000" cy="259045"/>
    <xdr:sp macro="" textlink="">
      <xdr:nvSpPr>
        <xdr:cNvPr id="269" name="給与水準   （国との比較）該当値テキスト">
          <a:extLst>
            <a:ext uri="{FF2B5EF4-FFF2-40B4-BE49-F238E27FC236}">
              <a16:creationId xmlns:a16="http://schemas.microsoft.com/office/drawing/2014/main" id="{00000000-0008-0000-0300-00000D010000}"/>
            </a:ext>
          </a:extLst>
        </xdr:cNvPr>
        <xdr:cNvSpPr txBox="1"/>
      </xdr:nvSpPr>
      <xdr:spPr>
        <a:xfrm>
          <a:off x="17106900" y="15071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108458</xdr:rowOff>
    </xdr:from>
    <xdr:to>
      <xdr:col>77</xdr:col>
      <xdr:colOff>95250</xdr:colOff>
      <xdr:row>89</xdr:row>
      <xdr:rowOff>38608</xdr:rowOff>
    </xdr:to>
    <xdr:sp macro="" textlink="">
      <xdr:nvSpPr>
        <xdr:cNvPr id="270" name="楕円 269">
          <a:extLst>
            <a:ext uri="{FF2B5EF4-FFF2-40B4-BE49-F238E27FC236}">
              <a16:creationId xmlns:a16="http://schemas.microsoft.com/office/drawing/2014/main" id="{00000000-0008-0000-0300-00000E010000}"/>
            </a:ext>
          </a:extLst>
        </xdr:cNvPr>
        <xdr:cNvSpPr/>
      </xdr:nvSpPr>
      <xdr:spPr>
        <a:xfrm>
          <a:off x="16129000" y="15196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89</xdr:row>
      <xdr:rowOff>23385</xdr:rowOff>
    </xdr:from>
    <xdr:ext cx="7366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798800" y="152824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151892</xdr:rowOff>
    </xdr:from>
    <xdr:to>
      <xdr:col>73</xdr:col>
      <xdr:colOff>44450</xdr:colOff>
      <xdr:row>89</xdr:row>
      <xdr:rowOff>82042</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5240000" y="15239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66819</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4909800" y="15325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118111</xdr:rowOff>
    </xdr:from>
    <xdr:to>
      <xdr:col>68</xdr:col>
      <xdr:colOff>203200</xdr:colOff>
      <xdr:row>89</xdr:row>
      <xdr:rowOff>48261</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4351000" y="15205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33038</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020800" y="15292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113285</xdr:rowOff>
    </xdr:from>
    <xdr:to>
      <xdr:col>64</xdr:col>
      <xdr:colOff>152400</xdr:colOff>
      <xdr:row>89</xdr:row>
      <xdr:rowOff>43435</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3462000" y="15200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28212</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3131800" y="15287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78" name="正方形/長方形 277">
          <a:extLst>
            <a:ext uri="{FF2B5EF4-FFF2-40B4-BE49-F238E27FC236}">
              <a16:creationId xmlns:a16="http://schemas.microsoft.com/office/drawing/2014/main" id="{00000000-0008-0000-0300-000016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1" name="正方形/長方形 280">
          <a:extLst>
            <a:ext uri="{FF2B5EF4-FFF2-40B4-BE49-F238E27FC236}">
              <a16:creationId xmlns:a16="http://schemas.microsoft.com/office/drawing/2014/main" id="{00000000-0008-0000-0300-000019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3" name="正方形/長方形 282">
          <a:extLst>
            <a:ext uri="{FF2B5EF4-FFF2-40B4-BE49-F238E27FC236}">
              <a16:creationId xmlns:a16="http://schemas.microsoft.com/office/drawing/2014/main" id="{00000000-0008-0000-0300-00001B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人口千人あたり職員数は０．</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２３</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人増の１６．</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５１</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人となったものの、類似団体と比較すると８．</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９５</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人少ない。</a:t>
          </a:r>
          <a:endParaRPr lang="ja-JP" altLang="ja-JP" sz="1300">
            <a:solidFill>
              <a:schemeClr val="tx1"/>
            </a:solidFill>
            <a:effectLst/>
            <a:latin typeface="ＭＳ Ｐゴシック" panose="020B0600070205080204" pitchFamily="50" charset="-128"/>
            <a:ea typeface="ＭＳ Ｐゴシック" panose="020B0600070205080204" pitchFamily="50" charset="-128"/>
          </a:endParaRPr>
        </a:p>
        <a:p>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　定員適正化計画に基づき、町の情勢に合った適正な職員数を維持する。</a:t>
          </a:r>
          <a:endParaRPr lang="ja-JP" altLang="ja-JP" sz="1300">
            <a:solidFill>
              <a:schemeClr val="tx1"/>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2" name="直線コネクタ 291">
          <a:extLst>
            <a:ext uri="{FF2B5EF4-FFF2-40B4-BE49-F238E27FC236}">
              <a16:creationId xmlns:a16="http://schemas.microsoft.com/office/drawing/2014/main" id="{00000000-0008-0000-0300-000024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4" name="直線コネクタ 293">
          <a:extLst>
            <a:ext uri="{FF2B5EF4-FFF2-40B4-BE49-F238E27FC236}">
              <a16:creationId xmlns:a16="http://schemas.microsoft.com/office/drawing/2014/main" id="{00000000-0008-0000-0300-000026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7" name="定員管理の状況グラフ枠">
          <a:extLst>
            <a:ext uri="{FF2B5EF4-FFF2-40B4-BE49-F238E27FC236}">
              <a16:creationId xmlns:a16="http://schemas.microsoft.com/office/drawing/2014/main" id="{00000000-0008-0000-0300-000033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90920</xdr:rowOff>
    </xdr:from>
    <xdr:to>
      <xdr:col>81</xdr:col>
      <xdr:colOff>44450</xdr:colOff>
      <xdr:row>67</xdr:row>
      <xdr:rowOff>87594</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flipV="1">
          <a:off x="17018000" y="10035020"/>
          <a:ext cx="0" cy="15397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59671</xdr:rowOff>
    </xdr:from>
    <xdr:ext cx="762000" cy="259045"/>
    <xdr:sp macro="" textlink="">
      <xdr:nvSpPr>
        <xdr:cNvPr id="309" name="定員管理の状況最小値テキスト">
          <a:extLst>
            <a:ext uri="{FF2B5EF4-FFF2-40B4-BE49-F238E27FC236}">
              <a16:creationId xmlns:a16="http://schemas.microsoft.com/office/drawing/2014/main" id="{00000000-0008-0000-0300-000035010000}"/>
            </a:ext>
          </a:extLst>
        </xdr:cNvPr>
        <xdr:cNvSpPr txBox="1"/>
      </xdr:nvSpPr>
      <xdr:spPr>
        <a:xfrm>
          <a:off x="17106900" y="11546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87594</xdr:rowOff>
    </xdr:from>
    <xdr:to>
      <xdr:col>81</xdr:col>
      <xdr:colOff>133350</xdr:colOff>
      <xdr:row>67</xdr:row>
      <xdr:rowOff>87594</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6929100" y="11574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5847</xdr:rowOff>
    </xdr:from>
    <xdr:ext cx="762000" cy="259045"/>
    <xdr:sp macro="" textlink="">
      <xdr:nvSpPr>
        <xdr:cNvPr id="311" name="定員管理の状況最大値テキスト">
          <a:extLst>
            <a:ext uri="{FF2B5EF4-FFF2-40B4-BE49-F238E27FC236}">
              <a16:creationId xmlns:a16="http://schemas.microsoft.com/office/drawing/2014/main" id="{00000000-0008-0000-0300-000037010000}"/>
            </a:ext>
          </a:extLst>
        </xdr:cNvPr>
        <xdr:cNvSpPr txBox="1"/>
      </xdr:nvSpPr>
      <xdr:spPr>
        <a:xfrm>
          <a:off x="17106900" y="977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90920</xdr:rowOff>
    </xdr:from>
    <xdr:to>
      <xdr:col>81</xdr:col>
      <xdr:colOff>133350</xdr:colOff>
      <xdr:row>58</xdr:row>
      <xdr:rowOff>90920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6929100" y="1003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4729</xdr:rowOff>
    </xdr:from>
    <xdr:to>
      <xdr:col>81</xdr:col>
      <xdr:colOff>44450</xdr:colOff>
      <xdr:row>59</xdr:row>
      <xdr:rowOff>7372</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6179800" y="10120279"/>
          <a:ext cx="838200" cy="2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31489</xdr:rowOff>
    </xdr:from>
    <xdr:ext cx="762000" cy="259045"/>
    <xdr:sp macro="" textlink="">
      <xdr:nvSpPr>
        <xdr:cNvPr id="314" name="定員管理の状況平均値テキスト">
          <a:extLst>
            <a:ext uri="{FF2B5EF4-FFF2-40B4-BE49-F238E27FC236}">
              <a16:creationId xmlns:a16="http://schemas.microsoft.com/office/drawing/2014/main" id="{00000000-0008-0000-0300-00003A010000}"/>
            </a:ext>
          </a:extLst>
        </xdr:cNvPr>
        <xdr:cNvSpPr txBox="1"/>
      </xdr:nvSpPr>
      <xdr:spPr>
        <a:xfrm>
          <a:off x="17106900" y="101470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59412</xdr:rowOff>
    </xdr:from>
    <xdr:to>
      <xdr:col>81</xdr:col>
      <xdr:colOff>95250</xdr:colOff>
      <xdr:row>59</xdr:row>
      <xdr:rowOff>161012</xdr:rowOff>
    </xdr:to>
    <xdr:sp macro="" textlink="">
      <xdr:nvSpPr>
        <xdr:cNvPr id="315" name="フローチャート: 判断 314">
          <a:extLst>
            <a:ext uri="{FF2B5EF4-FFF2-40B4-BE49-F238E27FC236}">
              <a16:creationId xmlns:a16="http://schemas.microsoft.com/office/drawing/2014/main" id="{00000000-0008-0000-0300-00003B010000}"/>
            </a:ext>
          </a:extLst>
        </xdr:cNvPr>
        <xdr:cNvSpPr/>
      </xdr:nvSpPr>
      <xdr:spPr>
        <a:xfrm>
          <a:off x="16967200" y="10174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58</xdr:row>
      <xdr:rowOff>169400</xdr:rowOff>
    </xdr:from>
    <xdr:to>
      <xdr:col>77</xdr:col>
      <xdr:colOff>44450</xdr:colOff>
      <xdr:row>59</xdr:row>
      <xdr:rowOff>4729</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5290800" y="10113500"/>
          <a:ext cx="889000" cy="6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54815</xdr:rowOff>
    </xdr:from>
    <xdr:to>
      <xdr:col>77</xdr:col>
      <xdr:colOff>95250</xdr:colOff>
      <xdr:row>59</xdr:row>
      <xdr:rowOff>156415</xdr:rowOff>
    </xdr:to>
    <xdr:sp macro="" textlink="">
      <xdr:nvSpPr>
        <xdr:cNvPr id="317" name="フローチャート: 判断 316">
          <a:extLst>
            <a:ext uri="{FF2B5EF4-FFF2-40B4-BE49-F238E27FC236}">
              <a16:creationId xmlns:a16="http://schemas.microsoft.com/office/drawing/2014/main" id="{00000000-0008-0000-0300-00003D010000}"/>
            </a:ext>
          </a:extLst>
        </xdr:cNvPr>
        <xdr:cNvSpPr/>
      </xdr:nvSpPr>
      <xdr:spPr>
        <a:xfrm>
          <a:off x="16129000" y="1017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141192</xdr:rowOff>
    </xdr:from>
    <xdr:ext cx="736600" cy="259045"/>
    <xdr:sp macro="" textlink="">
      <xdr:nvSpPr>
        <xdr:cNvPr id="318" name="テキスト ボックス 317">
          <a:extLst>
            <a:ext uri="{FF2B5EF4-FFF2-40B4-BE49-F238E27FC236}">
              <a16:creationId xmlns:a16="http://schemas.microsoft.com/office/drawing/2014/main" id="{00000000-0008-0000-0300-00003E010000}"/>
            </a:ext>
          </a:extLst>
        </xdr:cNvPr>
        <xdr:cNvSpPr txBox="1"/>
      </xdr:nvSpPr>
      <xdr:spPr>
        <a:xfrm>
          <a:off x="15798800" y="102567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58</xdr:row>
      <xdr:rowOff>166872</xdr:rowOff>
    </xdr:from>
    <xdr:to>
      <xdr:col>72</xdr:col>
      <xdr:colOff>203200</xdr:colOff>
      <xdr:row>58</xdr:row>
      <xdr:rowOff>169400</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4401800" y="10110972"/>
          <a:ext cx="889000" cy="2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59872</xdr:rowOff>
    </xdr:from>
    <xdr:to>
      <xdr:col>73</xdr:col>
      <xdr:colOff>44450</xdr:colOff>
      <xdr:row>59</xdr:row>
      <xdr:rowOff>161472</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5240000" y="1017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146249</xdr:rowOff>
    </xdr:from>
    <xdr:ext cx="762000" cy="259045"/>
    <xdr:sp macro="" textlink="">
      <xdr:nvSpPr>
        <xdr:cNvPr id="321" name="テキスト ボックス 320">
          <a:extLst>
            <a:ext uri="{FF2B5EF4-FFF2-40B4-BE49-F238E27FC236}">
              <a16:creationId xmlns:a16="http://schemas.microsoft.com/office/drawing/2014/main" id="{00000000-0008-0000-0300-000041010000}"/>
            </a:ext>
          </a:extLst>
        </xdr:cNvPr>
        <xdr:cNvSpPr txBox="1"/>
      </xdr:nvSpPr>
      <xdr:spPr>
        <a:xfrm>
          <a:off x="14909800" y="10261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58</xdr:row>
      <xdr:rowOff>160667</xdr:rowOff>
    </xdr:from>
    <xdr:to>
      <xdr:col>68</xdr:col>
      <xdr:colOff>152400</xdr:colOff>
      <xdr:row>58</xdr:row>
      <xdr:rowOff>166872</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3512800" y="10104767"/>
          <a:ext cx="889000" cy="6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50909</xdr:rowOff>
    </xdr:from>
    <xdr:to>
      <xdr:col>68</xdr:col>
      <xdr:colOff>203200</xdr:colOff>
      <xdr:row>59</xdr:row>
      <xdr:rowOff>152509</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4351000" y="1016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137286</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4020800" y="10252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24711</xdr:rowOff>
    </xdr:from>
    <xdr:to>
      <xdr:col>64</xdr:col>
      <xdr:colOff>152400</xdr:colOff>
      <xdr:row>59</xdr:row>
      <xdr:rowOff>126311</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3462000" y="10140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111088</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3131800" y="10226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128022</xdr:rowOff>
    </xdr:from>
    <xdr:to>
      <xdr:col>81</xdr:col>
      <xdr:colOff>95250</xdr:colOff>
      <xdr:row>59</xdr:row>
      <xdr:rowOff>58172</xdr:rowOff>
    </xdr:to>
    <xdr:sp macro="" textlink="">
      <xdr:nvSpPr>
        <xdr:cNvPr id="332" name="楕円 331">
          <a:extLst>
            <a:ext uri="{FF2B5EF4-FFF2-40B4-BE49-F238E27FC236}">
              <a16:creationId xmlns:a16="http://schemas.microsoft.com/office/drawing/2014/main" id="{00000000-0008-0000-0300-00004C010000}"/>
            </a:ext>
          </a:extLst>
        </xdr:cNvPr>
        <xdr:cNvSpPr/>
      </xdr:nvSpPr>
      <xdr:spPr>
        <a:xfrm>
          <a:off x="16967200" y="10072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49299</xdr:rowOff>
    </xdr:from>
    <xdr:ext cx="762000" cy="259045"/>
    <xdr:sp macro="" textlink="">
      <xdr:nvSpPr>
        <xdr:cNvPr id="333" name="定員管理の状況該当値テキスト">
          <a:extLst>
            <a:ext uri="{FF2B5EF4-FFF2-40B4-BE49-F238E27FC236}">
              <a16:creationId xmlns:a16="http://schemas.microsoft.com/office/drawing/2014/main" id="{00000000-0008-0000-0300-00004D010000}"/>
            </a:ext>
          </a:extLst>
        </xdr:cNvPr>
        <xdr:cNvSpPr txBox="1"/>
      </xdr:nvSpPr>
      <xdr:spPr>
        <a:xfrm>
          <a:off x="17106900" y="9993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125379</xdr:rowOff>
    </xdr:from>
    <xdr:to>
      <xdr:col>77</xdr:col>
      <xdr:colOff>95250</xdr:colOff>
      <xdr:row>59</xdr:row>
      <xdr:rowOff>55529</xdr:rowOff>
    </xdr:to>
    <xdr:sp macro="" textlink="">
      <xdr:nvSpPr>
        <xdr:cNvPr id="334" name="楕円 333">
          <a:extLst>
            <a:ext uri="{FF2B5EF4-FFF2-40B4-BE49-F238E27FC236}">
              <a16:creationId xmlns:a16="http://schemas.microsoft.com/office/drawing/2014/main" id="{00000000-0008-0000-0300-00004E010000}"/>
            </a:ext>
          </a:extLst>
        </xdr:cNvPr>
        <xdr:cNvSpPr/>
      </xdr:nvSpPr>
      <xdr:spPr>
        <a:xfrm>
          <a:off x="16129000" y="10069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65706</xdr:rowOff>
    </xdr:from>
    <xdr:ext cx="7366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798800" y="98383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118600</xdr:rowOff>
    </xdr:from>
    <xdr:to>
      <xdr:col>73</xdr:col>
      <xdr:colOff>44450</xdr:colOff>
      <xdr:row>59</xdr:row>
      <xdr:rowOff>48750</xdr:rowOff>
    </xdr:to>
    <xdr:sp macro="" textlink="">
      <xdr:nvSpPr>
        <xdr:cNvPr id="336" name="楕円 335">
          <a:extLst>
            <a:ext uri="{FF2B5EF4-FFF2-40B4-BE49-F238E27FC236}">
              <a16:creationId xmlns:a16="http://schemas.microsoft.com/office/drawing/2014/main" id="{00000000-0008-0000-0300-000050010000}"/>
            </a:ext>
          </a:extLst>
        </xdr:cNvPr>
        <xdr:cNvSpPr/>
      </xdr:nvSpPr>
      <xdr:spPr>
        <a:xfrm>
          <a:off x="15240000" y="100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58927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909800" y="98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116072</xdr:rowOff>
    </xdr:from>
    <xdr:to>
      <xdr:col>68</xdr:col>
      <xdr:colOff>203200</xdr:colOff>
      <xdr:row>59</xdr:row>
      <xdr:rowOff>46222</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4351000" y="10060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56399</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020800" y="982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109867</xdr:rowOff>
    </xdr:from>
    <xdr:to>
      <xdr:col>64</xdr:col>
      <xdr:colOff>152400</xdr:colOff>
      <xdr:row>59</xdr:row>
      <xdr:rowOff>40017</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3462000" y="10053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50194</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3131800" y="9822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2" name="正方形/長方形 341">
          <a:extLst>
            <a:ext uri="{FF2B5EF4-FFF2-40B4-BE49-F238E27FC236}">
              <a16:creationId xmlns:a16="http://schemas.microsoft.com/office/drawing/2014/main" id="{00000000-0008-0000-0300-000056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6" name="正方形/長方形 345">
          <a:extLst>
            <a:ext uri="{FF2B5EF4-FFF2-40B4-BE49-F238E27FC236}">
              <a16:creationId xmlns:a16="http://schemas.microsoft.com/office/drawing/2014/main" id="{00000000-0008-0000-0300-00005A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実質公債費比率（平成２</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９</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年度から</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令和元年度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の３年平均）は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８．１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％であり、前年度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７．２</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％から０．</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９ポイント</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上昇した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警戒ラインの１８％は大きく下回</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っているが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、類似団体平均よりやや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低い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水準となった。これは、平成２</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デジタル防災行政無線整備事業</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（過疎対策事業債）や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悠邑ふるさと会館大規模改修事業（過疎対策事業債）等の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元金償還が開始されたことに伴い元金償還額が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５１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百万円増加したことが影響している。今後も住民ニーズを的確に把握した事業の選択により、起債に大きく頼ることのない財政運営に努める。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6" name="直線コネクタ 355">
          <a:extLst>
            <a:ext uri="{FF2B5EF4-FFF2-40B4-BE49-F238E27FC236}">
              <a16:creationId xmlns:a16="http://schemas.microsoft.com/office/drawing/2014/main" id="{00000000-0008-0000-0300-000064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58" name="直線コネクタ 357">
          <a:extLst>
            <a:ext uri="{FF2B5EF4-FFF2-40B4-BE49-F238E27FC236}">
              <a16:creationId xmlns:a16="http://schemas.microsoft.com/office/drawing/2014/main" id="{00000000-0008-0000-0300-000066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0" name="直線コネクタ 359">
          <a:extLst>
            <a:ext uri="{FF2B5EF4-FFF2-40B4-BE49-F238E27FC236}">
              <a16:creationId xmlns:a16="http://schemas.microsoft.com/office/drawing/2014/main" id="{00000000-0008-0000-0300-000068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8" name="公債費負担の状況グラフ枠">
          <a:extLst>
            <a:ext uri="{FF2B5EF4-FFF2-40B4-BE49-F238E27FC236}">
              <a16:creationId xmlns:a16="http://schemas.microsoft.com/office/drawing/2014/main" id="{00000000-0008-0000-0300-000070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163830</xdr:rowOff>
    </xdr:from>
    <xdr:to>
      <xdr:col>81</xdr:col>
      <xdr:colOff>44450</xdr:colOff>
      <xdr:row>45</xdr:row>
      <xdr:rowOff>9737</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flipV="1">
          <a:off x="17018000" y="6164580"/>
          <a:ext cx="0" cy="15604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153264</xdr:rowOff>
    </xdr:from>
    <xdr:ext cx="762000" cy="259045"/>
    <xdr:sp macro="" textlink="">
      <xdr:nvSpPr>
        <xdr:cNvPr id="370" name="公債費負担の状況最小値テキスト">
          <a:extLst>
            <a:ext uri="{FF2B5EF4-FFF2-40B4-BE49-F238E27FC236}">
              <a16:creationId xmlns:a16="http://schemas.microsoft.com/office/drawing/2014/main" id="{00000000-0008-0000-0300-000072010000}"/>
            </a:ext>
          </a:extLst>
        </xdr:cNvPr>
        <xdr:cNvSpPr txBox="1"/>
      </xdr:nvSpPr>
      <xdr:spPr>
        <a:xfrm>
          <a:off x="17106900" y="769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9737</xdr:rowOff>
    </xdr:from>
    <xdr:to>
      <xdr:col>81</xdr:col>
      <xdr:colOff>133350</xdr:colOff>
      <xdr:row>45</xdr:row>
      <xdr:rowOff>9737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6929100" y="7724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78757</xdr:rowOff>
    </xdr:from>
    <xdr:ext cx="762000" cy="259045"/>
    <xdr:sp macro="" textlink="">
      <xdr:nvSpPr>
        <xdr:cNvPr id="372" name="公債費負担の状況最大値テキスト">
          <a:extLst>
            <a:ext uri="{FF2B5EF4-FFF2-40B4-BE49-F238E27FC236}">
              <a16:creationId xmlns:a16="http://schemas.microsoft.com/office/drawing/2014/main" id="{00000000-0008-0000-0300-000074010000}"/>
            </a:ext>
          </a:extLst>
        </xdr:cNvPr>
        <xdr:cNvSpPr txBox="1"/>
      </xdr:nvSpPr>
      <xdr:spPr>
        <a:xfrm>
          <a:off x="17106900" y="590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163830</xdr:rowOff>
    </xdr:from>
    <xdr:to>
      <xdr:col>81</xdr:col>
      <xdr:colOff>133350</xdr:colOff>
      <xdr:row>35</xdr:row>
      <xdr:rowOff>163830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6929100" y="616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132504</xdr:rowOff>
    </xdr:from>
    <xdr:to>
      <xdr:col>81</xdr:col>
      <xdr:colOff>44450</xdr:colOff>
      <xdr:row>42</xdr:row>
      <xdr:rowOff>33444</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6179800" y="7161954"/>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114317</xdr:rowOff>
    </xdr:from>
    <xdr:ext cx="762000" cy="259045"/>
    <xdr:sp macro="" textlink="">
      <xdr:nvSpPr>
        <xdr:cNvPr id="375" name="公債費負担の状況平均値テキスト">
          <a:extLst>
            <a:ext uri="{FF2B5EF4-FFF2-40B4-BE49-F238E27FC236}">
              <a16:creationId xmlns:a16="http://schemas.microsoft.com/office/drawing/2014/main" id="{00000000-0008-0000-0300-000077010000}"/>
            </a:ext>
          </a:extLst>
        </xdr:cNvPr>
        <xdr:cNvSpPr txBox="1"/>
      </xdr:nvSpPr>
      <xdr:spPr>
        <a:xfrm>
          <a:off x="17106900" y="6972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97790</xdr:rowOff>
    </xdr:from>
    <xdr:to>
      <xdr:col>81</xdr:col>
      <xdr:colOff>95250</xdr:colOff>
      <xdr:row>42</xdr:row>
      <xdr:rowOff>27940</xdr:rowOff>
    </xdr:to>
    <xdr:sp macro="" textlink="">
      <xdr:nvSpPr>
        <xdr:cNvPr id="376" name="フローチャート: 判断 375">
          <a:extLst>
            <a:ext uri="{FF2B5EF4-FFF2-40B4-BE49-F238E27FC236}">
              <a16:creationId xmlns:a16="http://schemas.microsoft.com/office/drawing/2014/main" id="{00000000-0008-0000-0300-000078010000}"/>
            </a:ext>
          </a:extLst>
        </xdr:cNvPr>
        <xdr:cNvSpPr/>
      </xdr:nvSpPr>
      <xdr:spPr>
        <a:xfrm>
          <a:off x="169672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108373</xdr:rowOff>
    </xdr:from>
    <xdr:to>
      <xdr:col>77</xdr:col>
      <xdr:colOff>44450</xdr:colOff>
      <xdr:row>41</xdr:row>
      <xdr:rowOff>132504</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5290800" y="7137823"/>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97790</xdr:rowOff>
    </xdr:from>
    <xdr:to>
      <xdr:col>77</xdr:col>
      <xdr:colOff>95250</xdr:colOff>
      <xdr:row>42</xdr:row>
      <xdr:rowOff>27940</xdr:rowOff>
    </xdr:to>
    <xdr:sp macro="" textlink="">
      <xdr:nvSpPr>
        <xdr:cNvPr id="378" name="フローチャート: 判断 377">
          <a:extLst>
            <a:ext uri="{FF2B5EF4-FFF2-40B4-BE49-F238E27FC236}">
              <a16:creationId xmlns:a16="http://schemas.microsoft.com/office/drawing/2014/main" id="{00000000-0008-0000-0300-00007A010000}"/>
            </a:ext>
          </a:extLst>
        </xdr:cNvPr>
        <xdr:cNvSpPr/>
      </xdr:nvSpPr>
      <xdr:spPr>
        <a:xfrm>
          <a:off x="16129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12717</xdr:rowOff>
    </xdr:from>
    <xdr:ext cx="736600" cy="259045"/>
    <xdr:sp macro="" textlink="">
      <xdr:nvSpPr>
        <xdr:cNvPr id="379" name="テキスト ボックス 378">
          <a:extLst>
            <a:ext uri="{FF2B5EF4-FFF2-40B4-BE49-F238E27FC236}">
              <a16:creationId xmlns:a16="http://schemas.microsoft.com/office/drawing/2014/main" id="{00000000-0008-0000-0300-00007B010000}"/>
            </a:ext>
          </a:extLst>
        </xdr:cNvPr>
        <xdr:cNvSpPr txBox="1"/>
      </xdr:nvSpPr>
      <xdr:spPr>
        <a:xfrm>
          <a:off x="15798800" y="7213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108373</xdr:rowOff>
    </xdr:from>
    <xdr:to>
      <xdr:col>72</xdr:col>
      <xdr:colOff>203200</xdr:colOff>
      <xdr:row>42</xdr:row>
      <xdr:rowOff>17356</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4401800" y="7137823"/>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73660</xdr:rowOff>
    </xdr:from>
    <xdr:to>
      <xdr:col>73</xdr:col>
      <xdr:colOff>44450</xdr:colOff>
      <xdr:row>42</xdr:row>
      <xdr:rowOff>3810</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5240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160037</xdr:rowOff>
    </xdr:from>
    <xdr:ext cx="762000" cy="259045"/>
    <xdr:sp macro="" textlink="">
      <xdr:nvSpPr>
        <xdr:cNvPr id="382" name="テキスト ボックス 381">
          <a:extLst>
            <a:ext uri="{FF2B5EF4-FFF2-40B4-BE49-F238E27FC236}">
              <a16:creationId xmlns:a16="http://schemas.microsoft.com/office/drawing/2014/main" id="{00000000-0008-0000-0300-00007E010000}"/>
            </a:ext>
          </a:extLst>
        </xdr:cNvPr>
        <xdr:cNvSpPr txBox="1"/>
      </xdr:nvSpPr>
      <xdr:spPr>
        <a:xfrm>
          <a:off x="14909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17356</xdr:rowOff>
    </xdr:from>
    <xdr:to>
      <xdr:col>68</xdr:col>
      <xdr:colOff>152400</xdr:colOff>
      <xdr:row>42</xdr:row>
      <xdr:rowOff>138006</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3512800" y="7218256"/>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57573</xdr:rowOff>
    </xdr:from>
    <xdr:to>
      <xdr:col>68</xdr:col>
      <xdr:colOff>203200</xdr:colOff>
      <xdr:row>41</xdr:row>
      <xdr:rowOff>159173</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4351000" y="708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169350</xdr:rowOff>
    </xdr:from>
    <xdr:ext cx="7620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4020800" y="6855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17356</xdr:rowOff>
    </xdr:from>
    <xdr:to>
      <xdr:col>64</xdr:col>
      <xdr:colOff>152400</xdr:colOff>
      <xdr:row>41</xdr:row>
      <xdr:rowOff>118956</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3462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129133</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3131800" y="6815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154094</xdr:rowOff>
    </xdr:from>
    <xdr:to>
      <xdr:col>81</xdr:col>
      <xdr:colOff>95250</xdr:colOff>
      <xdr:row>42</xdr:row>
      <xdr:rowOff>84244</xdr:rowOff>
    </xdr:to>
    <xdr:sp macro="" textlink="">
      <xdr:nvSpPr>
        <xdr:cNvPr id="393" name="楕円 392">
          <a:extLst>
            <a:ext uri="{FF2B5EF4-FFF2-40B4-BE49-F238E27FC236}">
              <a16:creationId xmlns:a16="http://schemas.microsoft.com/office/drawing/2014/main" id="{00000000-0008-0000-0300-000089010000}"/>
            </a:ext>
          </a:extLst>
        </xdr:cNvPr>
        <xdr:cNvSpPr/>
      </xdr:nvSpPr>
      <xdr:spPr>
        <a:xfrm>
          <a:off x="16967200" y="7183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126171</xdr:rowOff>
    </xdr:from>
    <xdr:ext cx="762000" cy="259045"/>
    <xdr:sp macro="" textlink="">
      <xdr:nvSpPr>
        <xdr:cNvPr id="394" name="公債費負担の状況該当値テキスト">
          <a:extLst>
            <a:ext uri="{FF2B5EF4-FFF2-40B4-BE49-F238E27FC236}">
              <a16:creationId xmlns:a16="http://schemas.microsoft.com/office/drawing/2014/main" id="{00000000-0008-0000-0300-00008A010000}"/>
            </a:ext>
          </a:extLst>
        </xdr:cNvPr>
        <xdr:cNvSpPr txBox="1"/>
      </xdr:nvSpPr>
      <xdr:spPr>
        <a:xfrm>
          <a:off x="17106900" y="7155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81704</xdr:rowOff>
    </xdr:from>
    <xdr:to>
      <xdr:col>77</xdr:col>
      <xdr:colOff>95250</xdr:colOff>
      <xdr:row>42</xdr:row>
      <xdr:rowOff>11854</xdr:rowOff>
    </xdr:to>
    <xdr:sp macro="" textlink="">
      <xdr:nvSpPr>
        <xdr:cNvPr id="395" name="楕円 394">
          <a:extLst>
            <a:ext uri="{FF2B5EF4-FFF2-40B4-BE49-F238E27FC236}">
              <a16:creationId xmlns:a16="http://schemas.microsoft.com/office/drawing/2014/main" id="{00000000-0008-0000-0300-00008B010000}"/>
            </a:ext>
          </a:extLst>
        </xdr:cNvPr>
        <xdr:cNvSpPr/>
      </xdr:nvSpPr>
      <xdr:spPr>
        <a:xfrm>
          <a:off x="16129000" y="711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22031</xdr:rowOff>
    </xdr:from>
    <xdr:ext cx="7366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798800" y="68800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57573</xdr:rowOff>
    </xdr:from>
    <xdr:to>
      <xdr:col>73</xdr:col>
      <xdr:colOff>44450</xdr:colOff>
      <xdr:row>41</xdr:row>
      <xdr:rowOff>159173</xdr:rowOff>
    </xdr:to>
    <xdr:sp macro="" textlink="">
      <xdr:nvSpPr>
        <xdr:cNvPr id="397" name="楕円 396">
          <a:extLst>
            <a:ext uri="{FF2B5EF4-FFF2-40B4-BE49-F238E27FC236}">
              <a16:creationId xmlns:a16="http://schemas.microsoft.com/office/drawing/2014/main" id="{00000000-0008-0000-0300-00008D010000}"/>
            </a:ext>
          </a:extLst>
        </xdr:cNvPr>
        <xdr:cNvSpPr/>
      </xdr:nvSpPr>
      <xdr:spPr>
        <a:xfrm>
          <a:off x="15240000" y="708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169350</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909800" y="6855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138006</xdr:rowOff>
    </xdr:from>
    <xdr:to>
      <xdr:col>68</xdr:col>
      <xdr:colOff>203200</xdr:colOff>
      <xdr:row>42</xdr:row>
      <xdr:rowOff>68156</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4351000" y="716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52933</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020800" y="725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87206</xdr:rowOff>
    </xdr:from>
    <xdr:to>
      <xdr:col>64</xdr:col>
      <xdr:colOff>152400</xdr:colOff>
      <xdr:row>43</xdr:row>
      <xdr:rowOff>17356</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3462000" y="728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2133</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3131800" y="7374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3" name="正方形/長方形 402">
          <a:extLst>
            <a:ext uri="{FF2B5EF4-FFF2-40B4-BE49-F238E27FC236}">
              <a16:creationId xmlns:a16="http://schemas.microsoft.com/office/drawing/2014/main" id="{00000000-0008-0000-0300-000093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6" name="正方形/長方形 405">
          <a:extLst>
            <a:ext uri="{FF2B5EF4-FFF2-40B4-BE49-F238E27FC236}">
              <a16:creationId xmlns:a16="http://schemas.microsoft.com/office/drawing/2014/main" id="{00000000-0008-0000-0300-000096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　</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令和元</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年度は、</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充当可能基金や償還に係る交付税見込み額が増額となったことが主な要因で、</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対前年度比</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４．２ポイント</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減の</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９．４</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％となった。依然として類似団体平均よりもかなり悪い水準であり、今後は数値が上昇していくことが見込まれるため、町債</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の発行抑制や</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発行するときには</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交付税措置の大きい過疎対策事業債や辺地対策事業債</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など</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に限定するなど、財政の健全化に努める。</a:t>
          </a:r>
          <a:endParaRPr lang="ja-JP" altLang="ja-JP" sz="1300">
            <a:solidFill>
              <a:schemeClr val="tx1"/>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7" name="直線コネクタ 416">
          <a:extLst>
            <a:ext uri="{FF2B5EF4-FFF2-40B4-BE49-F238E27FC236}">
              <a16:creationId xmlns:a16="http://schemas.microsoft.com/office/drawing/2014/main" id="{00000000-0008-0000-0300-0000A1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19" name="直線コネクタ 418">
          <a:extLst>
            <a:ext uri="{FF2B5EF4-FFF2-40B4-BE49-F238E27FC236}">
              <a16:creationId xmlns:a16="http://schemas.microsoft.com/office/drawing/2014/main" id="{00000000-0008-0000-0300-0000A3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8" name="将来負担の状況グラフ枠">
          <a:extLst>
            <a:ext uri="{FF2B5EF4-FFF2-40B4-BE49-F238E27FC236}">
              <a16:creationId xmlns:a16="http://schemas.microsoft.com/office/drawing/2014/main" id="{00000000-0008-0000-0300-0000AC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166573</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flipV="1">
          <a:off x="17018000" y="2451100"/>
          <a:ext cx="0" cy="14873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138650</xdr:rowOff>
    </xdr:from>
    <xdr:ext cx="762000" cy="259045"/>
    <xdr:sp macro="" textlink="">
      <xdr:nvSpPr>
        <xdr:cNvPr id="430" name="将来負担の状況最小値テキスト">
          <a:extLst>
            <a:ext uri="{FF2B5EF4-FFF2-40B4-BE49-F238E27FC236}">
              <a16:creationId xmlns:a16="http://schemas.microsoft.com/office/drawing/2014/main" id="{00000000-0008-0000-0300-0000AE010000}"/>
            </a:ext>
          </a:extLst>
        </xdr:cNvPr>
        <xdr:cNvSpPr txBox="1"/>
      </xdr:nvSpPr>
      <xdr:spPr>
        <a:xfrm>
          <a:off x="17106900" y="3910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166573</xdr:rowOff>
    </xdr:from>
    <xdr:to>
      <xdr:col>81</xdr:col>
      <xdr:colOff>133350</xdr:colOff>
      <xdr:row>22</xdr:row>
      <xdr:rowOff>166573</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6929100" y="3938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86377</xdr:rowOff>
    </xdr:from>
    <xdr:ext cx="762000" cy="259045"/>
    <xdr:sp macro="" textlink="">
      <xdr:nvSpPr>
        <xdr:cNvPr id="432" name="将来負担の状況最大値テキスト">
          <a:extLst>
            <a:ext uri="{FF2B5EF4-FFF2-40B4-BE49-F238E27FC236}">
              <a16:creationId xmlns:a16="http://schemas.microsoft.com/office/drawing/2014/main" id="{00000000-0008-0000-0300-0000B0010000}"/>
            </a:ext>
          </a:extLst>
        </xdr:cNvPr>
        <xdr:cNvSpPr txBox="1"/>
      </xdr:nvSpPr>
      <xdr:spPr>
        <a:xfrm>
          <a:off x="17106900" y="214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141529</xdr:rowOff>
    </xdr:from>
    <xdr:to>
      <xdr:col>81</xdr:col>
      <xdr:colOff>44450</xdr:colOff>
      <xdr:row>15</xdr:row>
      <xdr:rowOff>10617</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flipV="1">
          <a:off x="16179800" y="2541829"/>
          <a:ext cx="838200" cy="40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29227</xdr:rowOff>
    </xdr:from>
    <xdr:ext cx="762000" cy="259045"/>
    <xdr:sp macro="" textlink="">
      <xdr:nvSpPr>
        <xdr:cNvPr id="435" name="将来負担の状況平均値テキスト">
          <a:extLst>
            <a:ext uri="{FF2B5EF4-FFF2-40B4-BE49-F238E27FC236}">
              <a16:creationId xmlns:a16="http://schemas.microsoft.com/office/drawing/2014/main" id="{00000000-0008-0000-0300-0000B3010000}"/>
            </a:ext>
          </a:extLst>
        </xdr:cNvPr>
        <xdr:cNvSpPr txBox="1"/>
      </xdr:nvSpPr>
      <xdr:spPr>
        <a:xfrm>
          <a:off x="17106900" y="2258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0</xdr:rowOff>
    </xdr:from>
    <xdr:to>
      <xdr:col>81</xdr:col>
      <xdr:colOff>95250</xdr:colOff>
      <xdr:row>14</xdr:row>
      <xdr:rowOff>101600</xdr:rowOff>
    </xdr:to>
    <xdr:sp macro="" textlink="">
      <xdr:nvSpPr>
        <xdr:cNvPr id="436" name="フローチャート: 判断 435">
          <a:extLst>
            <a:ext uri="{FF2B5EF4-FFF2-40B4-BE49-F238E27FC236}">
              <a16:creationId xmlns:a16="http://schemas.microsoft.com/office/drawing/2014/main" id="{00000000-0008-0000-0300-0000B4010000}"/>
            </a:ext>
          </a:extLst>
        </xdr:cNvPr>
        <xdr:cNvSpPr/>
      </xdr:nvSpPr>
      <xdr:spPr>
        <a:xfrm>
          <a:off x="169672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10617</xdr:rowOff>
    </xdr:from>
    <xdr:to>
      <xdr:col>77</xdr:col>
      <xdr:colOff>44450</xdr:colOff>
      <xdr:row>15</xdr:row>
      <xdr:rowOff>32817</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flipV="1">
          <a:off x="15290800" y="2582367"/>
          <a:ext cx="889000" cy="22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0</xdr:rowOff>
    </xdr:from>
    <xdr:to>
      <xdr:col>77</xdr:col>
      <xdr:colOff>95250</xdr:colOff>
      <xdr:row>14</xdr:row>
      <xdr:rowOff>101600</xdr:rowOff>
    </xdr:to>
    <xdr:sp macro="" textlink="">
      <xdr:nvSpPr>
        <xdr:cNvPr id="438" name="フローチャート: 判断 437">
          <a:extLst>
            <a:ext uri="{FF2B5EF4-FFF2-40B4-BE49-F238E27FC236}">
              <a16:creationId xmlns:a16="http://schemas.microsoft.com/office/drawing/2014/main" id="{00000000-0008-0000-0300-0000B6010000}"/>
            </a:ext>
          </a:extLst>
        </xdr:cNvPr>
        <xdr:cNvSpPr/>
      </xdr:nvSpPr>
      <xdr:spPr>
        <a:xfrm>
          <a:off x="16129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111777</xdr:rowOff>
    </xdr:from>
    <xdr:ext cx="7366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5798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137668</xdr:rowOff>
    </xdr:from>
    <xdr:to>
      <xdr:col>72</xdr:col>
      <xdr:colOff>203200</xdr:colOff>
      <xdr:row>15</xdr:row>
      <xdr:rowOff>32817</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4401800" y="2537968"/>
          <a:ext cx="889000" cy="66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0</xdr:rowOff>
    </xdr:from>
    <xdr:to>
      <xdr:col>73</xdr:col>
      <xdr:colOff>44450</xdr:colOff>
      <xdr:row>14</xdr:row>
      <xdr:rowOff>101600</xdr:rowOff>
    </xdr:to>
    <xdr:sp macro="" textlink="">
      <xdr:nvSpPr>
        <xdr:cNvPr id="441" name="フローチャート: 判断 440">
          <a:extLst>
            <a:ext uri="{FF2B5EF4-FFF2-40B4-BE49-F238E27FC236}">
              <a16:creationId xmlns:a16="http://schemas.microsoft.com/office/drawing/2014/main" id="{00000000-0008-0000-0300-0000B9010000}"/>
            </a:ext>
          </a:extLst>
        </xdr:cNvPr>
        <xdr:cNvSpPr/>
      </xdr:nvSpPr>
      <xdr:spPr>
        <a:xfrm>
          <a:off x="15240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111777</xdr:rowOff>
    </xdr:from>
    <xdr:ext cx="762000" cy="259045"/>
    <xdr:sp macro="" textlink="">
      <xdr:nvSpPr>
        <xdr:cNvPr id="442" name="テキスト ボックス 441">
          <a:extLst>
            <a:ext uri="{FF2B5EF4-FFF2-40B4-BE49-F238E27FC236}">
              <a16:creationId xmlns:a16="http://schemas.microsoft.com/office/drawing/2014/main" id="{00000000-0008-0000-0300-0000BA010000}"/>
            </a:ext>
          </a:extLst>
        </xdr:cNvPr>
        <xdr:cNvSpPr txBox="1"/>
      </xdr:nvSpPr>
      <xdr:spPr>
        <a:xfrm>
          <a:off x="14909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137668</xdr:rowOff>
    </xdr:from>
    <xdr:to>
      <xdr:col>68</xdr:col>
      <xdr:colOff>152400</xdr:colOff>
      <xdr:row>15</xdr:row>
      <xdr:rowOff>56947</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flipV="1">
          <a:off x="13512800" y="2537968"/>
          <a:ext cx="889000" cy="90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0</xdr:rowOff>
    </xdr:from>
    <xdr:to>
      <xdr:col>68</xdr:col>
      <xdr:colOff>203200</xdr:colOff>
      <xdr:row>14</xdr:row>
      <xdr:rowOff>101600</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4351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111777</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4020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0</xdr:rowOff>
    </xdr:from>
    <xdr:to>
      <xdr:col>64</xdr:col>
      <xdr:colOff>152400</xdr:colOff>
      <xdr:row>14</xdr:row>
      <xdr:rowOff>101600</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3462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111777</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3131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90729</xdr:rowOff>
    </xdr:from>
    <xdr:to>
      <xdr:col>81</xdr:col>
      <xdr:colOff>95250</xdr:colOff>
      <xdr:row>15</xdr:row>
      <xdr:rowOff>20879</xdr:rowOff>
    </xdr:to>
    <xdr:sp macro="" textlink="">
      <xdr:nvSpPr>
        <xdr:cNvPr id="453" name="楕円 452">
          <a:extLst>
            <a:ext uri="{FF2B5EF4-FFF2-40B4-BE49-F238E27FC236}">
              <a16:creationId xmlns:a16="http://schemas.microsoft.com/office/drawing/2014/main" id="{00000000-0008-0000-0300-0000C5010000}"/>
            </a:ext>
          </a:extLst>
        </xdr:cNvPr>
        <xdr:cNvSpPr/>
      </xdr:nvSpPr>
      <xdr:spPr>
        <a:xfrm>
          <a:off x="16967200" y="249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62806</xdr:rowOff>
    </xdr:from>
    <xdr:ext cx="762000" cy="259045"/>
    <xdr:sp macro="" textlink="">
      <xdr:nvSpPr>
        <xdr:cNvPr id="454" name="将来負担の状況該当値テキスト">
          <a:extLst>
            <a:ext uri="{FF2B5EF4-FFF2-40B4-BE49-F238E27FC236}">
              <a16:creationId xmlns:a16="http://schemas.microsoft.com/office/drawing/2014/main" id="{00000000-0008-0000-0300-0000C6010000}"/>
            </a:ext>
          </a:extLst>
        </xdr:cNvPr>
        <xdr:cNvSpPr txBox="1"/>
      </xdr:nvSpPr>
      <xdr:spPr>
        <a:xfrm>
          <a:off x="17106900" y="2463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131267</xdr:rowOff>
    </xdr:from>
    <xdr:to>
      <xdr:col>77</xdr:col>
      <xdr:colOff>95250</xdr:colOff>
      <xdr:row>15</xdr:row>
      <xdr:rowOff>61417</xdr:rowOff>
    </xdr:to>
    <xdr:sp macro="" textlink="">
      <xdr:nvSpPr>
        <xdr:cNvPr id="455" name="楕円 454">
          <a:extLst>
            <a:ext uri="{FF2B5EF4-FFF2-40B4-BE49-F238E27FC236}">
              <a16:creationId xmlns:a16="http://schemas.microsoft.com/office/drawing/2014/main" id="{00000000-0008-0000-0300-0000C7010000}"/>
            </a:ext>
          </a:extLst>
        </xdr:cNvPr>
        <xdr:cNvSpPr/>
      </xdr:nvSpPr>
      <xdr:spPr>
        <a:xfrm>
          <a:off x="16129000" y="2531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46194</xdr:rowOff>
    </xdr:from>
    <xdr:ext cx="7366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798800" y="2617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153467</xdr:rowOff>
    </xdr:from>
    <xdr:to>
      <xdr:col>73</xdr:col>
      <xdr:colOff>44450</xdr:colOff>
      <xdr:row>15</xdr:row>
      <xdr:rowOff>83617</xdr:rowOff>
    </xdr:to>
    <xdr:sp macro="" textlink="">
      <xdr:nvSpPr>
        <xdr:cNvPr id="457" name="楕円 456">
          <a:extLst>
            <a:ext uri="{FF2B5EF4-FFF2-40B4-BE49-F238E27FC236}">
              <a16:creationId xmlns:a16="http://schemas.microsoft.com/office/drawing/2014/main" id="{00000000-0008-0000-0300-0000C9010000}"/>
            </a:ext>
          </a:extLst>
        </xdr:cNvPr>
        <xdr:cNvSpPr/>
      </xdr:nvSpPr>
      <xdr:spPr>
        <a:xfrm>
          <a:off x="15240000" y="25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68394</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909800" y="2640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86868</xdr:rowOff>
    </xdr:from>
    <xdr:to>
      <xdr:col>68</xdr:col>
      <xdr:colOff>203200</xdr:colOff>
      <xdr:row>15</xdr:row>
      <xdr:rowOff>17018</xdr:rowOff>
    </xdr:to>
    <xdr:sp macro="" textlink="">
      <xdr:nvSpPr>
        <xdr:cNvPr id="459" name="楕円 458">
          <a:extLst>
            <a:ext uri="{FF2B5EF4-FFF2-40B4-BE49-F238E27FC236}">
              <a16:creationId xmlns:a16="http://schemas.microsoft.com/office/drawing/2014/main" id="{00000000-0008-0000-0300-0000CB010000}"/>
            </a:ext>
          </a:extLst>
        </xdr:cNvPr>
        <xdr:cNvSpPr/>
      </xdr:nvSpPr>
      <xdr:spPr>
        <a:xfrm>
          <a:off x="14351000" y="2487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1795</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020800" y="2573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6147</xdr:rowOff>
    </xdr:from>
    <xdr:to>
      <xdr:col>64</xdr:col>
      <xdr:colOff>152400</xdr:colOff>
      <xdr:row>15</xdr:row>
      <xdr:rowOff>107747</xdr:rowOff>
    </xdr:to>
    <xdr:sp macro="" textlink="">
      <xdr:nvSpPr>
        <xdr:cNvPr id="461" name="楕円 460">
          <a:extLst>
            <a:ext uri="{FF2B5EF4-FFF2-40B4-BE49-F238E27FC236}">
              <a16:creationId xmlns:a16="http://schemas.microsoft.com/office/drawing/2014/main" id="{00000000-0008-0000-0300-0000CD010000}"/>
            </a:ext>
          </a:extLst>
        </xdr:cNvPr>
        <xdr:cNvSpPr/>
      </xdr:nvSpPr>
      <xdr:spPr>
        <a:xfrm>
          <a:off x="13462000" y="2577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92524</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3131800" y="2664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島根県川本町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3,270
3,250
106.43
4,657,196
4,603,978
36,251
2,182,085
4,880,699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類似団体と比較して、人件費の経常収支比率が３．</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１ポイント</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低い要因として、ごみ処理業務や消防業務を一部事務組合で行っていることがあげられる。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令和元</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年度は、経常的な人件費が前年度比</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百万円となり経常経費全体を占める割合としては、前年度比０．</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３ポイント減</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の２</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69850</xdr:rowOff>
    </xdr:from>
    <xdr:to>
      <xdr:col>26</xdr:col>
      <xdr:colOff>184150</xdr:colOff>
      <xdr:row>42</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70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128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127000</xdr:rowOff>
    </xdr:from>
    <xdr:to>
      <xdr:col>26</xdr:col>
      <xdr:colOff>184150</xdr:colOff>
      <xdr:row>40</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12700</xdr:rowOff>
    </xdr:from>
    <xdr:to>
      <xdr:col>26</xdr:col>
      <xdr:colOff>184150</xdr:colOff>
      <xdr:row>39</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699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557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127000</xdr:rowOff>
    </xdr:from>
    <xdr:to>
      <xdr:col>26</xdr:col>
      <xdr:colOff>184150</xdr:colOff>
      <xdr:row>35</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6127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985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12700</xdr:rowOff>
    </xdr:from>
    <xdr:to>
      <xdr:col>26</xdr:col>
      <xdr:colOff>184150</xdr:colOff>
      <xdr:row>34</xdr:row>
      <xdr:rowOff>12700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41927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69850</xdr:rowOff>
    </xdr:from>
    <xdr:to>
      <xdr:col>26</xdr:col>
      <xdr:colOff>184150</xdr:colOff>
      <xdr:row>32</xdr:row>
      <xdr:rowOff>69850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556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99077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414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2" name="直線コネクタ 61">
          <a:extLst>
            <a:ext uri="{FF2B5EF4-FFF2-40B4-BE49-F238E27FC236}">
              <a16:creationId xmlns:a16="http://schemas.microsoft.com/office/drawing/2014/main" id="{00000000-0008-0000-0400-00003E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3" name="テキスト ボックス 62">
          <a:extLst>
            <a:ext uri="{FF2B5EF4-FFF2-40B4-BE49-F238E27FC236}">
              <a16:creationId xmlns:a16="http://schemas.microsoft.com/office/drawing/2014/main" id="{00000000-0008-0000-0400-00003F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4" name="人件費グラフ枠">
          <a:extLst>
            <a:ext uri="{FF2B5EF4-FFF2-40B4-BE49-F238E27FC236}">
              <a16:creationId xmlns:a16="http://schemas.microsoft.com/office/drawing/2014/main" id="{00000000-0008-0000-0400-000040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78422</xdr:rowOff>
    </xdr:from>
    <xdr:to>
      <xdr:col>24</xdr:col>
      <xdr:colOff>25400</xdr:colOff>
      <xdr:row>41</xdr:row>
      <xdr:rowOff>61278</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flipV="1">
          <a:off x="4826000" y="5736272"/>
          <a:ext cx="0" cy="1354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33355</xdr:rowOff>
    </xdr:from>
    <xdr:ext cx="762000" cy="259045"/>
    <xdr:sp macro="" textlink="">
      <xdr:nvSpPr>
        <xdr:cNvPr id="66" name="人件費最小値テキスト">
          <a:extLst>
            <a:ext uri="{FF2B5EF4-FFF2-40B4-BE49-F238E27FC236}">
              <a16:creationId xmlns:a16="http://schemas.microsoft.com/office/drawing/2014/main" id="{00000000-0008-0000-0400-000042000000}"/>
            </a:ext>
          </a:extLst>
        </xdr:cNvPr>
        <xdr:cNvSpPr txBox="1"/>
      </xdr:nvSpPr>
      <xdr:spPr>
        <a:xfrm>
          <a:off x="4914900" y="7062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61278</xdr:rowOff>
    </xdr:from>
    <xdr:to>
      <xdr:col>24</xdr:col>
      <xdr:colOff>114300</xdr:colOff>
      <xdr:row>41</xdr:row>
      <xdr:rowOff>61278</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7090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164799</xdr:rowOff>
    </xdr:from>
    <xdr:ext cx="762000" cy="259045"/>
    <xdr:sp macro="" textlink="">
      <xdr:nvSpPr>
        <xdr:cNvPr id="68" name="人件費最大値テキスト">
          <a:extLst>
            <a:ext uri="{FF2B5EF4-FFF2-40B4-BE49-F238E27FC236}">
              <a16:creationId xmlns:a16="http://schemas.microsoft.com/office/drawing/2014/main" id="{00000000-0008-0000-0400-000044000000}"/>
            </a:ext>
          </a:extLst>
        </xdr:cNvPr>
        <xdr:cNvSpPr txBox="1"/>
      </xdr:nvSpPr>
      <xdr:spPr>
        <a:xfrm>
          <a:off x="4914900" y="5479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78422</xdr:rowOff>
    </xdr:from>
    <xdr:to>
      <xdr:col>24</xdr:col>
      <xdr:colOff>114300</xdr:colOff>
      <xdr:row>33</xdr:row>
      <xdr:rowOff>78422</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4737100" y="573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89853</xdr:rowOff>
    </xdr:from>
    <xdr:to>
      <xdr:col>24</xdr:col>
      <xdr:colOff>25400</xdr:colOff>
      <xdr:row>34</xdr:row>
      <xdr:rowOff>98425</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3987800" y="5919153"/>
          <a:ext cx="838200" cy="8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99712</xdr:rowOff>
    </xdr:from>
    <xdr:ext cx="762000" cy="259045"/>
    <xdr:sp macro="" textlink="">
      <xdr:nvSpPr>
        <xdr:cNvPr id="71" name="人件費平均値テキスト">
          <a:extLst>
            <a:ext uri="{FF2B5EF4-FFF2-40B4-BE49-F238E27FC236}">
              <a16:creationId xmlns:a16="http://schemas.microsoft.com/office/drawing/2014/main" id="{00000000-0008-0000-0400-000047000000}"/>
            </a:ext>
          </a:extLst>
        </xdr:cNvPr>
        <xdr:cNvSpPr txBox="1"/>
      </xdr:nvSpPr>
      <xdr:spPr>
        <a:xfrm>
          <a:off x="4914900" y="59290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127635</xdr:rowOff>
    </xdr:from>
    <xdr:to>
      <xdr:col>24</xdr:col>
      <xdr:colOff>76200</xdr:colOff>
      <xdr:row>35</xdr:row>
      <xdr:rowOff>57785</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4775200" y="5956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75565</xdr:rowOff>
    </xdr:from>
    <xdr:to>
      <xdr:col>19</xdr:col>
      <xdr:colOff>187325</xdr:colOff>
      <xdr:row>34</xdr:row>
      <xdr:rowOff>98425</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3098800" y="590486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133350</xdr:rowOff>
    </xdr:from>
    <xdr:to>
      <xdr:col>20</xdr:col>
      <xdr:colOff>38100</xdr:colOff>
      <xdr:row>35</xdr:row>
      <xdr:rowOff>63500</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3937000" y="596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48277</xdr:rowOff>
    </xdr:from>
    <xdr:ext cx="7366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3606800" y="6049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58420</xdr:rowOff>
    </xdr:from>
    <xdr:to>
      <xdr:col>15</xdr:col>
      <xdr:colOff>98425</xdr:colOff>
      <xdr:row>34</xdr:row>
      <xdr:rowOff>75565</xdr:rowOff>
    </xdr:to>
    <xdr:cxnSp macro="">
      <xdr:nvCxnSpPr>
        <xdr:cNvPr id="76" name="直線コネクタ 75">
          <a:extLst>
            <a:ext uri="{FF2B5EF4-FFF2-40B4-BE49-F238E27FC236}">
              <a16:creationId xmlns:a16="http://schemas.microsoft.com/office/drawing/2014/main" id="{00000000-0008-0000-0400-00004C000000}"/>
            </a:ext>
          </a:extLst>
        </xdr:cNvPr>
        <xdr:cNvCxnSpPr/>
      </xdr:nvCxnSpPr>
      <xdr:spPr>
        <a:xfrm>
          <a:off x="2209800" y="588772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130492</xdr:rowOff>
    </xdr:from>
    <xdr:to>
      <xdr:col>15</xdr:col>
      <xdr:colOff>149225</xdr:colOff>
      <xdr:row>35</xdr:row>
      <xdr:rowOff>60642</xdr:rowOff>
    </xdr:to>
    <xdr:sp macro="" textlink="">
      <xdr:nvSpPr>
        <xdr:cNvPr id="77" name="フローチャート: 判断 76">
          <a:extLst>
            <a:ext uri="{FF2B5EF4-FFF2-40B4-BE49-F238E27FC236}">
              <a16:creationId xmlns:a16="http://schemas.microsoft.com/office/drawing/2014/main" id="{00000000-0008-0000-0400-00004D000000}"/>
            </a:ext>
          </a:extLst>
        </xdr:cNvPr>
        <xdr:cNvSpPr/>
      </xdr:nvSpPr>
      <xdr:spPr>
        <a:xfrm>
          <a:off x="3048000" y="5959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45419</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2717800" y="6046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41275</xdr:rowOff>
    </xdr:from>
    <xdr:to>
      <xdr:col>11</xdr:col>
      <xdr:colOff>9525</xdr:colOff>
      <xdr:row>34</xdr:row>
      <xdr:rowOff>58420</xdr:rowOff>
    </xdr:to>
    <xdr:cxnSp macro="">
      <xdr:nvCxnSpPr>
        <xdr:cNvPr id="79" name="直線コネクタ 78">
          <a:extLst>
            <a:ext uri="{FF2B5EF4-FFF2-40B4-BE49-F238E27FC236}">
              <a16:creationId xmlns:a16="http://schemas.microsoft.com/office/drawing/2014/main" id="{00000000-0008-0000-0400-00004F000000}"/>
            </a:ext>
          </a:extLst>
        </xdr:cNvPr>
        <xdr:cNvCxnSpPr/>
      </xdr:nvCxnSpPr>
      <xdr:spPr>
        <a:xfrm>
          <a:off x="1320800" y="587057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121920</xdr:rowOff>
    </xdr:from>
    <xdr:to>
      <xdr:col>11</xdr:col>
      <xdr:colOff>60325</xdr:colOff>
      <xdr:row>35</xdr:row>
      <xdr:rowOff>52070</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2159000" y="595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36847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828800" y="603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87630</xdr:rowOff>
    </xdr:from>
    <xdr:to>
      <xdr:col>6</xdr:col>
      <xdr:colOff>171450</xdr:colOff>
      <xdr:row>35</xdr:row>
      <xdr:rowOff>17780</xdr:rowOff>
    </xdr:to>
    <xdr:sp macro="" textlink="">
      <xdr:nvSpPr>
        <xdr:cNvPr id="82" name="フローチャート: 判断 81">
          <a:extLst>
            <a:ext uri="{FF2B5EF4-FFF2-40B4-BE49-F238E27FC236}">
              <a16:creationId xmlns:a16="http://schemas.microsoft.com/office/drawing/2014/main" id="{00000000-0008-0000-0400-000052000000}"/>
            </a:ext>
          </a:extLst>
        </xdr:cNvPr>
        <xdr:cNvSpPr/>
      </xdr:nvSpPr>
      <xdr:spPr>
        <a:xfrm>
          <a:off x="1270000" y="5916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2557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939800" y="6003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7" name="テキスト ボックス 86">
          <a:extLst>
            <a:ext uri="{FF2B5EF4-FFF2-40B4-BE49-F238E27FC236}">
              <a16:creationId xmlns:a16="http://schemas.microsoft.com/office/drawing/2014/main" id="{00000000-0008-0000-0400-000057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39053</xdr:rowOff>
    </xdr:from>
    <xdr:to>
      <xdr:col>24</xdr:col>
      <xdr:colOff>76200</xdr:colOff>
      <xdr:row>34</xdr:row>
      <xdr:rowOff>140653</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4775200" y="5868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55580</xdr:rowOff>
    </xdr:from>
    <xdr:ext cx="762000" cy="259045"/>
    <xdr:sp macro="" textlink="">
      <xdr:nvSpPr>
        <xdr:cNvPr id="90" name="人件費該当値テキスト">
          <a:extLst>
            <a:ext uri="{FF2B5EF4-FFF2-40B4-BE49-F238E27FC236}">
              <a16:creationId xmlns:a16="http://schemas.microsoft.com/office/drawing/2014/main" id="{00000000-0008-0000-0400-00005A000000}"/>
            </a:ext>
          </a:extLst>
        </xdr:cNvPr>
        <xdr:cNvSpPr txBox="1"/>
      </xdr:nvSpPr>
      <xdr:spPr>
        <a:xfrm>
          <a:off x="4914900" y="5713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47625</xdr:rowOff>
    </xdr:from>
    <xdr:to>
      <xdr:col>20</xdr:col>
      <xdr:colOff>38100</xdr:colOff>
      <xdr:row>34</xdr:row>
      <xdr:rowOff>149225</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937000" y="5876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159402</xdr:rowOff>
    </xdr:from>
    <xdr:ext cx="7366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3606800" y="56458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24765</xdr:rowOff>
    </xdr:from>
    <xdr:to>
      <xdr:col>15</xdr:col>
      <xdr:colOff>149225</xdr:colOff>
      <xdr:row>34</xdr:row>
      <xdr:rowOff>126365</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3048000" y="5854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136542</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2717800" y="5622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7620</xdr:rowOff>
    </xdr:from>
    <xdr:to>
      <xdr:col>11</xdr:col>
      <xdr:colOff>60325</xdr:colOff>
      <xdr:row>34</xdr:row>
      <xdr:rowOff>109220</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2159000" y="583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119397</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1828800" y="560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161925</xdr:rowOff>
    </xdr:from>
    <xdr:to>
      <xdr:col>6</xdr:col>
      <xdr:colOff>171450</xdr:colOff>
      <xdr:row>34</xdr:row>
      <xdr:rowOff>92075</xdr:rowOff>
    </xdr:to>
    <xdr:sp macro="" textlink="">
      <xdr:nvSpPr>
        <xdr:cNvPr id="97" name="楕円 96">
          <a:extLst>
            <a:ext uri="{FF2B5EF4-FFF2-40B4-BE49-F238E27FC236}">
              <a16:creationId xmlns:a16="http://schemas.microsoft.com/office/drawing/2014/main" id="{00000000-0008-0000-0400-000061000000}"/>
            </a:ext>
          </a:extLst>
        </xdr:cNvPr>
        <xdr:cNvSpPr/>
      </xdr:nvSpPr>
      <xdr:spPr>
        <a:xfrm>
          <a:off x="1270000" y="5819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102252</xdr:rowOff>
    </xdr:from>
    <xdr:ext cx="762000" cy="259045"/>
    <xdr:sp macro="" textlink="">
      <xdr:nvSpPr>
        <xdr:cNvPr id="98" name="テキスト ボックス 97">
          <a:extLst>
            <a:ext uri="{FF2B5EF4-FFF2-40B4-BE49-F238E27FC236}">
              <a16:creationId xmlns:a16="http://schemas.microsoft.com/office/drawing/2014/main" id="{00000000-0008-0000-0400-000062000000}"/>
            </a:ext>
          </a:extLst>
        </xdr:cNvPr>
        <xdr:cNvSpPr txBox="1"/>
      </xdr:nvSpPr>
      <xdr:spPr>
        <a:xfrm>
          <a:off x="939800" y="5588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7" name="正方形/長方形 106">
          <a:extLst>
            <a:ext uri="{FF2B5EF4-FFF2-40B4-BE49-F238E27FC236}">
              <a16:creationId xmlns:a16="http://schemas.microsoft.com/office/drawing/2014/main" id="{00000000-0008-0000-0400-00006B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8" name="正方形/長方形 107">
          <a:extLst>
            <a:ext uri="{FF2B5EF4-FFF2-40B4-BE49-F238E27FC236}">
              <a16:creationId xmlns:a16="http://schemas.microsoft.com/office/drawing/2014/main" id="{00000000-0008-0000-0400-00006C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9" name="テキスト ボックス 108">
          <a:extLst>
            <a:ext uri="{FF2B5EF4-FFF2-40B4-BE49-F238E27FC236}">
              <a16:creationId xmlns:a16="http://schemas.microsoft.com/office/drawing/2014/main" id="{00000000-0008-0000-0400-00006D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財政健全化の取り組みにより経費の抑制に努めていることにより類似団体平均を下回ってはいるものの、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まちごと魅力化センターが運営開始され令和２年度以降は増加する見込みである。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経常収支比率を改善していくために</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、物件費の削減</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本町における喫緊の課題であると考えて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おり、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特に物件費の大きい施設の維持管理経費の削減については、今後重点的に取り組んでいく。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22" name="物件費グラフ枠">
          <a:extLst>
            <a:ext uri="{FF2B5EF4-FFF2-40B4-BE49-F238E27FC236}">
              <a16:creationId xmlns:a16="http://schemas.microsoft.com/office/drawing/2014/main" id="{00000000-0008-0000-0400-00007A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124714</xdr:rowOff>
    </xdr:from>
    <xdr:to>
      <xdr:col>82</xdr:col>
      <xdr:colOff>107950</xdr:colOff>
      <xdr:row>21</xdr:row>
      <xdr:rowOff>46990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flipV="1">
          <a:off x="16510000" y="2353564"/>
          <a:ext cx="0" cy="1293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19067</xdr:rowOff>
    </xdr:from>
    <xdr:ext cx="762000" cy="259045"/>
    <xdr:sp macro="" textlink="">
      <xdr:nvSpPr>
        <xdr:cNvPr id="124" name="物件費最小値テキスト">
          <a:extLst>
            <a:ext uri="{FF2B5EF4-FFF2-40B4-BE49-F238E27FC236}">
              <a16:creationId xmlns:a16="http://schemas.microsoft.com/office/drawing/2014/main" id="{00000000-0008-0000-0400-00007C000000}"/>
            </a:ext>
          </a:extLst>
        </xdr:cNvPr>
        <xdr:cNvSpPr txBox="1"/>
      </xdr:nvSpPr>
      <xdr:spPr>
        <a:xfrm>
          <a:off x="16598900" y="361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46990</xdr:rowOff>
    </xdr:from>
    <xdr:to>
      <xdr:col>82</xdr:col>
      <xdr:colOff>196850</xdr:colOff>
      <xdr:row>21</xdr:row>
      <xdr:rowOff>46990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6421100" y="3647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39641</xdr:rowOff>
    </xdr:from>
    <xdr:ext cx="762000" cy="259045"/>
    <xdr:sp macro="" textlink="">
      <xdr:nvSpPr>
        <xdr:cNvPr id="126" name="物件費最大値テキスト">
          <a:extLst>
            <a:ext uri="{FF2B5EF4-FFF2-40B4-BE49-F238E27FC236}">
              <a16:creationId xmlns:a16="http://schemas.microsoft.com/office/drawing/2014/main" id="{00000000-0008-0000-0400-00007E000000}"/>
            </a:ext>
          </a:extLst>
        </xdr:cNvPr>
        <xdr:cNvSpPr txBox="1"/>
      </xdr:nvSpPr>
      <xdr:spPr>
        <a:xfrm>
          <a:off x="16598900" y="2097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124714</xdr:rowOff>
    </xdr:from>
    <xdr:to>
      <xdr:col>82</xdr:col>
      <xdr:colOff>196850</xdr:colOff>
      <xdr:row>13</xdr:row>
      <xdr:rowOff>124714</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6421100" y="2353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81280</xdr:rowOff>
    </xdr:from>
    <xdr:to>
      <xdr:col>82</xdr:col>
      <xdr:colOff>107950</xdr:colOff>
      <xdr:row>16</xdr:row>
      <xdr:rowOff>90424</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5671800" y="282448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4843</xdr:rowOff>
    </xdr:from>
    <xdr:ext cx="762000" cy="259045"/>
    <xdr:sp macro="" textlink="">
      <xdr:nvSpPr>
        <xdr:cNvPr id="129" name="物件費平均値テキスト">
          <a:extLst>
            <a:ext uri="{FF2B5EF4-FFF2-40B4-BE49-F238E27FC236}">
              <a16:creationId xmlns:a16="http://schemas.microsoft.com/office/drawing/2014/main" id="{00000000-0008-0000-0400-000081000000}"/>
            </a:ext>
          </a:extLst>
        </xdr:cNvPr>
        <xdr:cNvSpPr txBox="1"/>
      </xdr:nvSpPr>
      <xdr:spPr>
        <a:xfrm>
          <a:off x="16598900" y="29194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32766</xdr:rowOff>
    </xdr:from>
    <xdr:to>
      <xdr:col>82</xdr:col>
      <xdr:colOff>158750</xdr:colOff>
      <xdr:row>17</xdr:row>
      <xdr:rowOff>134366</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6459200" y="2947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90424</xdr:rowOff>
    </xdr:from>
    <xdr:to>
      <xdr:col>78</xdr:col>
      <xdr:colOff>69850</xdr:colOff>
      <xdr:row>16</xdr:row>
      <xdr:rowOff>104140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4782800" y="283362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37338</xdr:rowOff>
    </xdr:from>
    <xdr:to>
      <xdr:col>78</xdr:col>
      <xdr:colOff>120650</xdr:colOff>
      <xdr:row>17</xdr:row>
      <xdr:rowOff>138938</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5621000" y="2951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123715</xdr:rowOff>
    </xdr:from>
    <xdr:ext cx="7366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5290800" y="30383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72136</xdr:rowOff>
    </xdr:from>
    <xdr:to>
      <xdr:col>73</xdr:col>
      <xdr:colOff>180975</xdr:colOff>
      <xdr:row>16</xdr:row>
      <xdr:rowOff>104140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893800" y="281533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23622</xdr:rowOff>
    </xdr:from>
    <xdr:to>
      <xdr:col>74</xdr:col>
      <xdr:colOff>31750</xdr:colOff>
      <xdr:row>17</xdr:row>
      <xdr:rowOff>125222</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4732000" y="293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109999</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4401800" y="302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26416</xdr:rowOff>
    </xdr:from>
    <xdr:to>
      <xdr:col>69</xdr:col>
      <xdr:colOff>92075</xdr:colOff>
      <xdr:row>16</xdr:row>
      <xdr:rowOff>72136</xdr:rowOff>
    </xdr:to>
    <xdr:cxnSp macro="">
      <xdr:nvCxnSpPr>
        <xdr:cNvPr id="137" name="直線コネクタ 136">
          <a:extLst>
            <a:ext uri="{FF2B5EF4-FFF2-40B4-BE49-F238E27FC236}">
              <a16:creationId xmlns:a16="http://schemas.microsoft.com/office/drawing/2014/main" id="{00000000-0008-0000-0400-000089000000}"/>
            </a:ext>
          </a:extLst>
        </xdr:cNvPr>
        <xdr:cNvCxnSpPr/>
      </xdr:nvCxnSpPr>
      <xdr:spPr>
        <a:xfrm>
          <a:off x="13004800" y="276961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14478</xdr:rowOff>
    </xdr:from>
    <xdr:to>
      <xdr:col>69</xdr:col>
      <xdr:colOff>142875</xdr:colOff>
      <xdr:row>17</xdr:row>
      <xdr:rowOff>116078</xdr:rowOff>
    </xdr:to>
    <xdr:sp macro="" textlink="">
      <xdr:nvSpPr>
        <xdr:cNvPr id="138" name="フローチャート: 判断 137">
          <a:extLst>
            <a:ext uri="{FF2B5EF4-FFF2-40B4-BE49-F238E27FC236}">
              <a16:creationId xmlns:a16="http://schemas.microsoft.com/office/drawing/2014/main" id="{00000000-0008-0000-0400-00008A000000}"/>
            </a:ext>
          </a:extLst>
        </xdr:cNvPr>
        <xdr:cNvSpPr/>
      </xdr:nvSpPr>
      <xdr:spPr>
        <a:xfrm>
          <a:off x="13843000" y="29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100855</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3512800" y="3015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126492</xdr:rowOff>
    </xdr:from>
    <xdr:to>
      <xdr:col>65</xdr:col>
      <xdr:colOff>53975</xdr:colOff>
      <xdr:row>17</xdr:row>
      <xdr:rowOff>56642</xdr:rowOff>
    </xdr:to>
    <xdr:sp macro="" textlink="">
      <xdr:nvSpPr>
        <xdr:cNvPr id="140" name="フローチャート: 判断 139">
          <a:extLst>
            <a:ext uri="{FF2B5EF4-FFF2-40B4-BE49-F238E27FC236}">
              <a16:creationId xmlns:a16="http://schemas.microsoft.com/office/drawing/2014/main" id="{00000000-0008-0000-0400-00008C000000}"/>
            </a:ext>
          </a:extLst>
        </xdr:cNvPr>
        <xdr:cNvSpPr/>
      </xdr:nvSpPr>
      <xdr:spPr>
        <a:xfrm>
          <a:off x="129540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41419</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2623800" y="2956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30480</xdr:rowOff>
    </xdr:from>
    <xdr:to>
      <xdr:col>82</xdr:col>
      <xdr:colOff>158750</xdr:colOff>
      <xdr:row>16</xdr:row>
      <xdr:rowOff>132080</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6459200" y="277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47007</xdr:rowOff>
    </xdr:from>
    <xdr:ext cx="762000" cy="259045"/>
    <xdr:sp macro="" textlink="">
      <xdr:nvSpPr>
        <xdr:cNvPr id="148" name="物件費該当値テキスト">
          <a:extLst>
            <a:ext uri="{FF2B5EF4-FFF2-40B4-BE49-F238E27FC236}">
              <a16:creationId xmlns:a16="http://schemas.microsoft.com/office/drawing/2014/main" id="{00000000-0008-0000-0400-000094000000}"/>
            </a:ext>
          </a:extLst>
        </xdr:cNvPr>
        <xdr:cNvSpPr txBox="1"/>
      </xdr:nvSpPr>
      <xdr:spPr>
        <a:xfrm>
          <a:off x="16598900" y="261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39624</xdr:rowOff>
    </xdr:from>
    <xdr:to>
      <xdr:col>78</xdr:col>
      <xdr:colOff>120650</xdr:colOff>
      <xdr:row>16</xdr:row>
      <xdr:rowOff>141224</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5621000" y="2782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151401</xdr:rowOff>
    </xdr:from>
    <xdr:ext cx="7366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5290800" y="2551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53340</xdr:rowOff>
    </xdr:from>
    <xdr:to>
      <xdr:col>74</xdr:col>
      <xdr:colOff>31750</xdr:colOff>
      <xdr:row>16</xdr:row>
      <xdr:rowOff>154940</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4732000" y="279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165117</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4401800" y="256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21336</xdr:rowOff>
    </xdr:from>
    <xdr:to>
      <xdr:col>69</xdr:col>
      <xdr:colOff>142875</xdr:colOff>
      <xdr:row>16</xdr:row>
      <xdr:rowOff>122936</xdr:rowOff>
    </xdr:to>
    <xdr:sp macro="" textlink="">
      <xdr:nvSpPr>
        <xdr:cNvPr id="153" name="楕円 152">
          <a:extLst>
            <a:ext uri="{FF2B5EF4-FFF2-40B4-BE49-F238E27FC236}">
              <a16:creationId xmlns:a16="http://schemas.microsoft.com/office/drawing/2014/main" id="{00000000-0008-0000-0400-000099000000}"/>
            </a:ext>
          </a:extLst>
        </xdr:cNvPr>
        <xdr:cNvSpPr/>
      </xdr:nvSpPr>
      <xdr:spPr>
        <a:xfrm>
          <a:off x="13843000" y="2764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133113</xdr:rowOff>
    </xdr:from>
    <xdr:ext cx="762000" cy="259045"/>
    <xdr:sp macro="" textlink="">
      <xdr:nvSpPr>
        <xdr:cNvPr id="154" name="テキスト ボックス 153">
          <a:extLst>
            <a:ext uri="{FF2B5EF4-FFF2-40B4-BE49-F238E27FC236}">
              <a16:creationId xmlns:a16="http://schemas.microsoft.com/office/drawing/2014/main" id="{00000000-0008-0000-0400-00009A000000}"/>
            </a:ext>
          </a:extLst>
        </xdr:cNvPr>
        <xdr:cNvSpPr txBox="1"/>
      </xdr:nvSpPr>
      <xdr:spPr>
        <a:xfrm>
          <a:off x="13512800" y="2533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147066</xdr:rowOff>
    </xdr:from>
    <xdr:to>
      <xdr:col>65</xdr:col>
      <xdr:colOff>53975</xdr:colOff>
      <xdr:row>16</xdr:row>
      <xdr:rowOff>77216</xdr:rowOff>
    </xdr:to>
    <xdr:sp macro="" textlink="">
      <xdr:nvSpPr>
        <xdr:cNvPr id="155" name="楕円 154">
          <a:extLst>
            <a:ext uri="{FF2B5EF4-FFF2-40B4-BE49-F238E27FC236}">
              <a16:creationId xmlns:a16="http://schemas.microsoft.com/office/drawing/2014/main" id="{00000000-0008-0000-0400-00009B000000}"/>
            </a:ext>
          </a:extLst>
        </xdr:cNvPr>
        <xdr:cNvSpPr/>
      </xdr:nvSpPr>
      <xdr:spPr>
        <a:xfrm>
          <a:off x="12954000" y="2718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87393</xdr:rowOff>
    </xdr:from>
    <xdr:ext cx="762000" cy="259045"/>
    <xdr:sp macro="" textlink="">
      <xdr:nvSpPr>
        <xdr:cNvPr id="156" name="テキスト ボックス 155">
          <a:extLst>
            <a:ext uri="{FF2B5EF4-FFF2-40B4-BE49-F238E27FC236}">
              <a16:creationId xmlns:a16="http://schemas.microsoft.com/office/drawing/2014/main" id="{00000000-0008-0000-0400-00009C000000}"/>
            </a:ext>
          </a:extLst>
        </xdr:cNvPr>
        <xdr:cNvSpPr txBox="1"/>
      </xdr:nvSpPr>
      <xdr:spPr>
        <a:xfrm>
          <a:off x="12623800" y="2487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令和元</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児童扶養手当や乳幼児医療費助成事業費な</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どの増加に伴い類似団体平均よりも５．</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５ポイント</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高い８．</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５</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％となり、類似６４団体の中でも</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最も</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低い水準となっている。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今後も保育所利用者の増加や障がい児通所サービス等により数値が増加することが予想されるため、町単独事業等の見直しを図る必要がある。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8" name="テキスト ボックス 177">
          <a:extLst>
            <a:ext uri="{FF2B5EF4-FFF2-40B4-BE49-F238E27FC236}">
              <a16:creationId xmlns:a16="http://schemas.microsoft.com/office/drawing/2014/main" id="{00000000-0008-0000-0400-0000B2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0" name="テキスト ボックス 179">
          <a:extLst>
            <a:ext uri="{FF2B5EF4-FFF2-40B4-BE49-F238E27FC236}">
              <a16:creationId xmlns:a16="http://schemas.microsoft.com/office/drawing/2014/main" id="{00000000-0008-0000-0400-0000B4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62</xdr:row>
      <xdr:rowOff>69850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118600"/>
          <a:ext cx="0" cy="1581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41927</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67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69850</xdr:rowOff>
    </xdr:from>
    <xdr:to>
      <xdr:col>24</xdr:col>
      <xdr:colOff>114300</xdr:colOff>
      <xdr:row>62</xdr:row>
      <xdr:rowOff>69850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69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62</xdr:row>
      <xdr:rowOff>31750</xdr:rowOff>
    </xdr:from>
    <xdr:to>
      <xdr:col>24</xdr:col>
      <xdr:colOff>25400</xdr:colOff>
      <xdr:row>62</xdr:row>
      <xdr:rowOff>69850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3987800" y="1066165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16527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44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0</xdr:rowOff>
    </xdr:from>
    <xdr:to>
      <xdr:col>24</xdr:col>
      <xdr:colOff>76200</xdr:colOff>
      <xdr:row>56</xdr:row>
      <xdr:rowOff>101600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61</xdr:row>
      <xdr:rowOff>146050</xdr:rowOff>
    </xdr:from>
    <xdr:to>
      <xdr:col>19</xdr:col>
      <xdr:colOff>187325</xdr:colOff>
      <xdr:row>62</xdr:row>
      <xdr:rowOff>31750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3098800" y="106045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19050</xdr:rowOff>
    </xdr:from>
    <xdr:to>
      <xdr:col>20</xdr:col>
      <xdr:colOff>38100</xdr:colOff>
      <xdr:row>56</xdr:row>
      <xdr:rowOff>120650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130827</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389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61</xdr:row>
      <xdr:rowOff>146050</xdr:rowOff>
    </xdr:from>
    <xdr:to>
      <xdr:col>15</xdr:col>
      <xdr:colOff>98425</xdr:colOff>
      <xdr:row>62</xdr:row>
      <xdr:rowOff>50800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flipV="1">
          <a:off x="2209800" y="106045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0</xdr:rowOff>
    </xdr:from>
    <xdr:to>
      <xdr:col>15</xdr:col>
      <xdr:colOff>149225</xdr:colOff>
      <xdr:row>56</xdr:row>
      <xdr:rowOff>101600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111777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61</xdr:row>
      <xdr:rowOff>88900</xdr:rowOff>
    </xdr:from>
    <xdr:to>
      <xdr:col>11</xdr:col>
      <xdr:colOff>9525</xdr:colOff>
      <xdr:row>62</xdr:row>
      <xdr:rowOff>50800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1054735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152400</xdr:rowOff>
    </xdr:from>
    <xdr:to>
      <xdr:col>11</xdr:col>
      <xdr:colOff>60325</xdr:colOff>
      <xdr:row>56</xdr:row>
      <xdr:rowOff>82550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92727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35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95250</xdr:rowOff>
    </xdr:from>
    <xdr:to>
      <xdr:col>6</xdr:col>
      <xdr:colOff>171450</xdr:colOff>
      <xdr:row>56</xdr:row>
      <xdr:rowOff>25400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35577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62</xdr:row>
      <xdr:rowOff>19050</xdr:rowOff>
    </xdr:from>
    <xdr:to>
      <xdr:col>24</xdr:col>
      <xdr:colOff>76200</xdr:colOff>
      <xdr:row>62</xdr:row>
      <xdr:rowOff>120650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10648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61</xdr:row>
      <xdr:rowOff>99077</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1055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61</xdr:row>
      <xdr:rowOff>152400</xdr:rowOff>
    </xdr:from>
    <xdr:to>
      <xdr:col>20</xdr:col>
      <xdr:colOff>38100</xdr:colOff>
      <xdr:row>62</xdr:row>
      <xdr:rowOff>82550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10610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62</xdr:row>
      <xdr:rowOff>67327</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10697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61</xdr:row>
      <xdr:rowOff>95250</xdr:rowOff>
    </xdr:from>
    <xdr:to>
      <xdr:col>15</xdr:col>
      <xdr:colOff>149225</xdr:colOff>
      <xdr:row>62</xdr:row>
      <xdr:rowOff>25400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1055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62</xdr:row>
      <xdr:rowOff>10177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1064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62</xdr:row>
      <xdr:rowOff>0</xdr:rowOff>
    </xdr:from>
    <xdr:to>
      <xdr:col>11</xdr:col>
      <xdr:colOff>60325</xdr:colOff>
      <xdr:row>62</xdr:row>
      <xdr:rowOff>101600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1062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62</xdr:row>
      <xdr:rowOff>86377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1071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61</xdr:row>
      <xdr:rowOff>38100</xdr:rowOff>
    </xdr:from>
    <xdr:to>
      <xdr:col>6</xdr:col>
      <xdr:colOff>171450</xdr:colOff>
      <xdr:row>61</xdr:row>
      <xdr:rowOff>139700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10496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61</xdr:row>
      <xdr:rowOff>124477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1058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令和元</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年度は、前年度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比０．２ポイント減の１４．６％となった。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類似団体内順位でも低い水準に位置しており、今後簡易水道事業特別会計や国民健康保険</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事業</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特別会計の繰出金の増加が見込まれるため、特別事業会計の財政運営について見直しを図る必要がある。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8" name="その他グラフ枠">
          <a:extLst>
            <a:ext uri="{FF2B5EF4-FFF2-40B4-BE49-F238E27FC236}">
              <a16:creationId xmlns:a16="http://schemas.microsoft.com/office/drawing/2014/main" id="{00000000-0008-0000-0400-0000EE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12700</xdr:rowOff>
    </xdr:from>
    <xdr:to>
      <xdr:col>82</xdr:col>
      <xdr:colOff>107950</xdr:colOff>
      <xdr:row>60</xdr:row>
      <xdr:rowOff>149860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flipV="1">
          <a:off x="16510000" y="9271000"/>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121937</xdr:rowOff>
    </xdr:from>
    <xdr:ext cx="762000" cy="259045"/>
    <xdr:sp macro="" textlink="">
      <xdr:nvSpPr>
        <xdr:cNvPr id="240" name="その他最小値テキスト">
          <a:extLst>
            <a:ext uri="{FF2B5EF4-FFF2-40B4-BE49-F238E27FC236}">
              <a16:creationId xmlns:a16="http://schemas.microsoft.com/office/drawing/2014/main" id="{00000000-0008-0000-0400-0000F0000000}"/>
            </a:ext>
          </a:extLst>
        </xdr:cNvPr>
        <xdr:cNvSpPr txBox="1"/>
      </xdr:nvSpPr>
      <xdr:spPr>
        <a:xfrm>
          <a:off x="16598900" y="10408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149860</xdr:rowOff>
    </xdr:from>
    <xdr:to>
      <xdr:col>82</xdr:col>
      <xdr:colOff>196850</xdr:colOff>
      <xdr:row>60</xdr:row>
      <xdr:rowOff>149860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10436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99077</xdr:rowOff>
    </xdr:from>
    <xdr:ext cx="762000" cy="259045"/>
    <xdr:sp macro="" textlink="">
      <xdr:nvSpPr>
        <xdr:cNvPr id="242" name="その他最大値テキスト">
          <a:extLst>
            <a:ext uri="{FF2B5EF4-FFF2-40B4-BE49-F238E27FC236}">
              <a16:creationId xmlns:a16="http://schemas.microsoft.com/office/drawing/2014/main" id="{00000000-0008-0000-0400-0000F2000000}"/>
            </a:ext>
          </a:extLst>
        </xdr:cNvPr>
        <xdr:cNvSpPr txBox="1"/>
      </xdr:nvSpPr>
      <xdr:spPr>
        <a:xfrm>
          <a:off x="16598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12700</xdr:rowOff>
    </xdr:from>
    <xdr:to>
      <xdr:col>82</xdr:col>
      <xdr:colOff>196850</xdr:colOff>
      <xdr:row>54</xdr:row>
      <xdr:rowOff>12700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6421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161290</xdr:rowOff>
    </xdr:from>
    <xdr:to>
      <xdr:col>82</xdr:col>
      <xdr:colOff>107950</xdr:colOff>
      <xdr:row>59</xdr:row>
      <xdr:rowOff>1270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5671800" y="1010539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47007</xdr:rowOff>
    </xdr:from>
    <xdr:ext cx="762000" cy="259045"/>
    <xdr:sp macro="" textlink="">
      <xdr:nvSpPr>
        <xdr:cNvPr id="245" name="その他平均値テキスト">
          <a:extLst>
            <a:ext uri="{FF2B5EF4-FFF2-40B4-BE49-F238E27FC236}">
              <a16:creationId xmlns:a16="http://schemas.microsoft.com/office/drawing/2014/main" id="{00000000-0008-0000-0400-0000F5000000}"/>
            </a:ext>
          </a:extLst>
        </xdr:cNvPr>
        <xdr:cNvSpPr txBox="1"/>
      </xdr:nvSpPr>
      <xdr:spPr>
        <a:xfrm>
          <a:off x="16598900" y="96482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30480</xdr:rowOff>
    </xdr:from>
    <xdr:to>
      <xdr:col>82</xdr:col>
      <xdr:colOff>158750</xdr:colOff>
      <xdr:row>57</xdr:row>
      <xdr:rowOff>132080</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6459200" y="9803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1270</xdr:rowOff>
    </xdr:from>
    <xdr:to>
      <xdr:col>78</xdr:col>
      <xdr:colOff>69850</xdr:colOff>
      <xdr:row>59</xdr:row>
      <xdr:rowOff>1270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4782800" y="101168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70485</xdr:rowOff>
    </xdr:from>
    <xdr:to>
      <xdr:col>78</xdr:col>
      <xdr:colOff>120650</xdr:colOff>
      <xdr:row>58</xdr:row>
      <xdr:rowOff>635</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5621000" y="984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10812</xdr:rowOff>
    </xdr:from>
    <xdr:ext cx="736600" cy="259045"/>
    <xdr:sp macro="" textlink="">
      <xdr:nvSpPr>
        <xdr:cNvPr id="249" name="テキスト ボックス 248">
          <a:extLst>
            <a:ext uri="{FF2B5EF4-FFF2-40B4-BE49-F238E27FC236}">
              <a16:creationId xmlns:a16="http://schemas.microsoft.com/office/drawing/2014/main" id="{00000000-0008-0000-0400-0000F9000000}"/>
            </a:ext>
          </a:extLst>
        </xdr:cNvPr>
        <xdr:cNvSpPr txBox="1"/>
      </xdr:nvSpPr>
      <xdr:spPr>
        <a:xfrm>
          <a:off x="15290800" y="96120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138430</xdr:rowOff>
    </xdr:from>
    <xdr:to>
      <xdr:col>73</xdr:col>
      <xdr:colOff>180975</xdr:colOff>
      <xdr:row>59</xdr:row>
      <xdr:rowOff>1270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3893800" y="1008253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76200</xdr:rowOff>
    </xdr:from>
    <xdr:to>
      <xdr:col>74</xdr:col>
      <xdr:colOff>31750</xdr:colOff>
      <xdr:row>58</xdr:row>
      <xdr:rowOff>6350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4732000" y="98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16527</xdr:rowOff>
    </xdr:from>
    <xdr:ext cx="7620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4401800" y="9617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138430</xdr:rowOff>
    </xdr:from>
    <xdr:to>
      <xdr:col>69</xdr:col>
      <xdr:colOff>92075</xdr:colOff>
      <xdr:row>59</xdr:row>
      <xdr:rowOff>18415</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flipV="1">
          <a:off x="13004800" y="1008253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64770</xdr:rowOff>
    </xdr:from>
    <xdr:to>
      <xdr:col>69</xdr:col>
      <xdr:colOff>142875</xdr:colOff>
      <xdr:row>57</xdr:row>
      <xdr:rowOff>166370</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3843000" y="983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5097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3512800" y="960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47625</xdr:rowOff>
    </xdr:from>
    <xdr:to>
      <xdr:col>65</xdr:col>
      <xdr:colOff>53975</xdr:colOff>
      <xdr:row>57</xdr:row>
      <xdr:rowOff>149225</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2954000" y="9820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159402</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2623800" y="9589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110490</xdr:rowOff>
    </xdr:from>
    <xdr:to>
      <xdr:col>82</xdr:col>
      <xdr:colOff>158750</xdr:colOff>
      <xdr:row>59</xdr:row>
      <xdr:rowOff>40640</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6459200" y="10054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82567</xdr:rowOff>
    </xdr:from>
    <xdr:ext cx="762000" cy="259045"/>
    <xdr:sp macro="" textlink="">
      <xdr:nvSpPr>
        <xdr:cNvPr id="264" name="その他該当値テキスト">
          <a:extLst>
            <a:ext uri="{FF2B5EF4-FFF2-40B4-BE49-F238E27FC236}">
              <a16:creationId xmlns:a16="http://schemas.microsoft.com/office/drawing/2014/main" id="{00000000-0008-0000-0400-000008010000}"/>
            </a:ext>
          </a:extLst>
        </xdr:cNvPr>
        <xdr:cNvSpPr txBox="1"/>
      </xdr:nvSpPr>
      <xdr:spPr>
        <a:xfrm>
          <a:off x="16598900" y="10026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121920</xdr:rowOff>
    </xdr:from>
    <xdr:to>
      <xdr:col>78</xdr:col>
      <xdr:colOff>120650</xdr:colOff>
      <xdr:row>59</xdr:row>
      <xdr:rowOff>52070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5621000" y="1006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36847</xdr:rowOff>
    </xdr:from>
    <xdr:ext cx="7366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290800" y="10152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121920</xdr:rowOff>
    </xdr:from>
    <xdr:to>
      <xdr:col>74</xdr:col>
      <xdr:colOff>31750</xdr:colOff>
      <xdr:row>59</xdr:row>
      <xdr:rowOff>52070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4732000" y="1006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36847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4401800" y="1015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87630</xdr:rowOff>
    </xdr:from>
    <xdr:to>
      <xdr:col>69</xdr:col>
      <xdr:colOff>142875</xdr:colOff>
      <xdr:row>59</xdr:row>
      <xdr:rowOff>17780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3843000" y="10031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2557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512800" y="10118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139065</xdr:rowOff>
    </xdr:from>
    <xdr:to>
      <xdr:col>65</xdr:col>
      <xdr:colOff>53975</xdr:colOff>
      <xdr:row>59</xdr:row>
      <xdr:rowOff>69215</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2954000" y="10083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53992</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2623800" y="10169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令和元</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年度は邑智郡総合事務組合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環境衛生課</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負担金が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３３</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百万円減額となったことが影響し、数値が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６ポイント</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改善された。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しかし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類似団体の平均値と比較し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、１．２ポイント</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高い数値となっているため、今後も事業の評価を行いながら、補助金の見直しや廃止によりコスト削減が必要となる。</a:t>
          </a:r>
        </a:p>
      </xdr:txBody>
    </xdr:sp>
    <xdr:clientData/>
  </xdr:twoCellAnchor>
  <xdr:oneCellAnchor>
    <xdr:from>
      <xdr:col>62</xdr:col>
      <xdr:colOff>6350</xdr:colOff>
      <xdr:row>29</xdr:row>
      <xdr:rowOff>107950</xdr:rowOff>
    </xdr:from>
    <xdr:ext cx="298543" cy="225703"/>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6" name="補助費等グラフ枠">
          <a:extLst>
            <a:ext uri="{FF2B5EF4-FFF2-40B4-BE49-F238E27FC236}">
              <a16:creationId xmlns:a16="http://schemas.microsoft.com/office/drawing/2014/main" id="{00000000-0008-0000-0400-000028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97282</xdr:rowOff>
    </xdr:from>
    <xdr:to>
      <xdr:col>82</xdr:col>
      <xdr:colOff>107950</xdr:colOff>
      <xdr:row>41</xdr:row>
      <xdr:rowOff>120142</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flipV="1">
          <a:off x="16510000" y="5755132"/>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92219</xdr:rowOff>
    </xdr:from>
    <xdr:ext cx="762000" cy="259045"/>
    <xdr:sp macro="" textlink="">
      <xdr:nvSpPr>
        <xdr:cNvPr id="298" name="補助費等最小値テキスト">
          <a:extLst>
            <a:ext uri="{FF2B5EF4-FFF2-40B4-BE49-F238E27FC236}">
              <a16:creationId xmlns:a16="http://schemas.microsoft.com/office/drawing/2014/main" id="{00000000-0008-0000-0400-00002A010000}"/>
            </a:ext>
          </a:extLst>
        </xdr:cNvPr>
        <xdr:cNvSpPr txBox="1"/>
      </xdr:nvSpPr>
      <xdr:spPr>
        <a:xfrm>
          <a:off x="16598900" y="712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120142</xdr:rowOff>
    </xdr:from>
    <xdr:to>
      <xdr:col>82</xdr:col>
      <xdr:colOff>196850</xdr:colOff>
      <xdr:row>41</xdr:row>
      <xdr:rowOff>120142</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6421100" y="7149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12209</xdr:rowOff>
    </xdr:from>
    <xdr:ext cx="762000" cy="259045"/>
    <xdr:sp macro="" textlink="">
      <xdr:nvSpPr>
        <xdr:cNvPr id="300" name="補助費等最大値テキスト">
          <a:extLst>
            <a:ext uri="{FF2B5EF4-FFF2-40B4-BE49-F238E27FC236}">
              <a16:creationId xmlns:a16="http://schemas.microsoft.com/office/drawing/2014/main" id="{00000000-0008-0000-0400-00002C010000}"/>
            </a:ext>
          </a:extLst>
        </xdr:cNvPr>
        <xdr:cNvSpPr txBox="1"/>
      </xdr:nvSpPr>
      <xdr:spPr>
        <a:xfrm>
          <a:off x="16598900" y="5498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97282</xdr:rowOff>
    </xdr:from>
    <xdr:to>
      <xdr:col>82</xdr:col>
      <xdr:colOff>196850</xdr:colOff>
      <xdr:row>33</xdr:row>
      <xdr:rowOff>97282</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5755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19558</xdr:rowOff>
    </xdr:from>
    <xdr:to>
      <xdr:col>82</xdr:col>
      <xdr:colOff>107950</xdr:colOff>
      <xdr:row>37</xdr:row>
      <xdr:rowOff>92710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flipV="1">
          <a:off x="15671800" y="6363208"/>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101871</xdr:rowOff>
    </xdr:from>
    <xdr:ext cx="762000" cy="259045"/>
    <xdr:sp macro="" textlink="">
      <xdr:nvSpPr>
        <xdr:cNvPr id="303" name="補助費等平均値テキスト">
          <a:extLst>
            <a:ext uri="{FF2B5EF4-FFF2-40B4-BE49-F238E27FC236}">
              <a16:creationId xmlns:a16="http://schemas.microsoft.com/office/drawing/2014/main" id="{00000000-0008-0000-0400-00002F010000}"/>
            </a:ext>
          </a:extLst>
        </xdr:cNvPr>
        <xdr:cNvSpPr txBox="1"/>
      </xdr:nvSpPr>
      <xdr:spPr>
        <a:xfrm>
          <a:off x="16598900" y="6102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85344</xdr:rowOff>
    </xdr:from>
    <xdr:to>
      <xdr:col>82</xdr:col>
      <xdr:colOff>158750</xdr:colOff>
      <xdr:row>37</xdr:row>
      <xdr:rowOff>15494</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6459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92710</xdr:rowOff>
    </xdr:from>
    <xdr:to>
      <xdr:col>78</xdr:col>
      <xdr:colOff>69850</xdr:colOff>
      <xdr:row>37</xdr:row>
      <xdr:rowOff>97282</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4782800" y="643636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117348</xdr:rowOff>
    </xdr:from>
    <xdr:to>
      <xdr:col>78</xdr:col>
      <xdr:colOff>120650</xdr:colOff>
      <xdr:row>37</xdr:row>
      <xdr:rowOff>47498</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5621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57675</xdr:rowOff>
    </xdr:from>
    <xdr:ext cx="7366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5290800" y="6058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74422</xdr:rowOff>
    </xdr:from>
    <xdr:to>
      <xdr:col>73</xdr:col>
      <xdr:colOff>180975</xdr:colOff>
      <xdr:row>37</xdr:row>
      <xdr:rowOff>97282</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3893800" y="641807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117348</xdr:rowOff>
    </xdr:from>
    <xdr:to>
      <xdr:col>74</xdr:col>
      <xdr:colOff>31750</xdr:colOff>
      <xdr:row>37</xdr:row>
      <xdr:rowOff>47498</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4732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57675</xdr:rowOff>
    </xdr:from>
    <xdr:ext cx="7620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4401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56134</xdr:rowOff>
    </xdr:from>
    <xdr:to>
      <xdr:col>69</xdr:col>
      <xdr:colOff>92075</xdr:colOff>
      <xdr:row>37</xdr:row>
      <xdr:rowOff>74422</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3004800" y="639978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80772</xdr:rowOff>
    </xdr:from>
    <xdr:to>
      <xdr:col>69</xdr:col>
      <xdr:colOff>142875</xdr:colOff>
      <xdr:row>37</xdr:row>
      <xdr:rowOff>10922</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3843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21099</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3512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76200</xdr:rowOff>
    </xdr:from>
    <xdr:to>
      <xdr:col>65</xdr:col>
      <xdr:colOff>53975</xdr:colOff>
      <xdr:row>37</xdr:row>
      <xdr:rowOff>6350</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2954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16527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2623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140208</xdr:rowOff>
    </xdr:from>
    <xdr:to>
      <xdr:col>82</xdr:col>
      <xdr:colOff>158750</xdr:colOff>
      <xdr:row>37</xdr:row>
      <xdr:rowOff>70358</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64592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112285</xdr:rowOff>
    </xdr:from>
    <xdr:ext cx="762000" cy="259045"/>
    <xdr:sp macro="" textlink="">
      <xdr:nvSpPr>
        <xdr:cNvPr id="322" name="補助費等該当値テキスト">
          <a:extLst>
            <a:ext uri="{FF2B5EF4-FFF2-40B4-BE49-F238E27FC236}">
              <a16:creationId xmlns:a16="http://schemas.microsoft.com/office/drawing/2014/main" id="{00000000-0008-0000-0400-000042010000}"/>
            </a:ext>
          </a:extLst>
        </xdr:cNvPr>
        <xdr:cNvSpPr txBox="1"/>
      </xdr:nvSpPr>
      <xdr:spPr>
        <a:xfrm>
          <a:off x="16598900" y="628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41910</xdr:rowOff>
    </xdr:from>
    <xdr:to>
      <xdr:col>78</xdr:col>
      <xdr:colOff>120650</xdr:colOff>
      <xdr:row>37</xdr:row>
      <xdr:rowOff>143510</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5621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128287</xdr:rowOff>
    </xdr:from>
    <xdr:ext cx="7366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290800" y="6471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46482</xdr:rowOff>
    </xdr:from>
    <xdr:to>
      <xdr:col>74</xdr:col>
      <xdr:colOff>31750</xdr:colOff>
      <xdr:row>37</xdr:row>
      <xdr:rowOff>148082</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4732000" y="63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132859</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4401800" y="6476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23622</xdr:rowOff>
    </xdr:from>
    <xdr:to>
      <xdr:col>69</xdr:col>
      <xdr:colOff>142875</xdr:colOff>
      <xdr:row>37</xdr:row>
      <xdr:rowOff>125222</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3843000" y="636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109999</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3512800" y="645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5334</xdr:rowOff>
    </xdr:from>
    <xdr:to>
      <xdr:col>65</xdr:col>
      <xdr:colOff>53975</xdr:colOff>
      <xdr:row>37</xdr:row>
      <xdr:rowOff>106934</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2954000" y="634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91711</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2623800" y="6435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令和元</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年度は、前年度比</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２．０ポイント</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２１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．４％となり、類似団体平均</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より低い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水準となった。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平成３０</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から令和２年度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かけて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実施しているまちごと魅力化センター整備事業などの大規模な普通建設事業の償還が始まると</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、さらに</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公債費は増加する見込みであるので、起債額の抑制を図っていく必要がある。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8" name="公債費グラフ枠">
          <a:extLst>
            <a:ext uri="{FF2B5EF4-FFF2-40B4-BE49-F238E27FC236}">
              <a16:creationId xmlns:a16="http://schemas.microsoft.com/office/drawing/2014/main" id="{00000000-0008-0000-0400-000066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113937</xdr:rowOff>
    </xdr:from>
    <xdr:to>
      <xdr:col>24</xdr:col>
      <xdr:colOff>25400</xdr:colOff>
      <xdr:row>80</xdr:row>
      <xdr:rowOff>143329</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flipV="1">
          <a:off x="4826000" y="12458337"/>
          <a:ext cx="0" cy="1400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115406</xdr:rowOff>
    </xdr:from>
    <xdr:ext cx="762000" cy="259045"/>
    <xdr:sp macro="" textlink="">
      <xdr:nvSpPr>
        <xdr:cNvPr id="360" name="公債費最小値テキスト">
          <a:extLst>
            <a:ext uri="{FF2B5EF4-FFF2-40B4-BE49-F238E27FC236}">
              <a16:creationId xmlns:a16="http://schemas.microsoft.com/office/drawing/2014/main" id="{00000000-0008-0000-0400-000068010000}"/>
            </a:ext>
          </a:extLst>
        </xdr:cNvPr>
        <xdr:cNvSpPr txBox="1"/>
      </xdr:nvSpPr>
      <xdr:spPr>
        <a:xfrm>
          <a:off x="4914900" y="13831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143329</xdr:rowOff>
    </xdr:from>
    <xdr:to>
      <xdr:col>24</xdr:col>
      <xdr:colOff>114300</xdr:colOff>
      <xdr:row>80</xdr:row>
      <xdr:rowOff>143329</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4737100" y="13859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28864</xdr:rowOff>
    </xdr:from>
    <xdr:ext cx="762000" cy="259045"/>
    <xdr:sp macro="" textlink="">
      <xdr:nvSpPr>
        <xdr:cNvPr id="362" name="公債費最大値テキスト">
          <a:extLst>
            <a:ext uri="{FF2B5EF4-FFF2-40B4-BE49-F238E27FC236}">
              <a16:creationId xmlns:a16="http://schemas.microsoft.com/office/drawing/2014/main" id="{00000000-0008-0000-0400-00006A010000}"/>
            </a:ext>
          </a:extLst>
        </xdr:cNvPr>
        <xdr:cNvSpPr txBox="1"/>
      </xdr:nvSpPr>
      <xdr:spPr>
        <a:xfrm>
          <a:off x="4914900" y="12201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113937</xdr:rowOff>
    </xdr:from>
    <xdr:to>
      <xdr:col>24</xdr:col>
      <xdr:colOff>114300</xdr:colOff>
      <xdr:row>72</xdr:row>
      <xdr:rowOff>113937</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4737100" y="12458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58420</xdr:rowOff>
    </xdr:from>
    <xdr:to>
      <xdr:col>24</xdr:col>
      <xdr:colOff>25400</xdr:colOff>
      <xdr:row>76</xdr:row>
      <xdr:rowOff>123734</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3987800" y="13088620"/>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37210</xdr:rowOff>
    </xdr:from>
    <xdr:ext cx="762000" cy="259045"/>
    <xdr:sp macro="" textlink="">
      <xdr:nvSpPr>
        <xdr:cNvPr id="365" name="公債費平均値テキスト">
          <a:extLst>
            <a:ext uri="{FF2B5EF4-FFF2-40B4-BE49-F238E27FC236}">
              <a16:creationId xmlns:a16="http://schemas.microsoft.com/office/drawing/2014/main" id="{00000000-0008-0000-0400-00006D010000}"/>
            </a:ext>
          </a:extLst>
        </xdr:cNvPr>
        <xdr:cNvSpPr txBox="1"/>
      </xdr:nvSpPr>
      <xdr:spPr>
        <a:xfrm>
          <a:off x="4914900" y="128959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20682</xdr:rowOff>
    </xdr:from>
    <xdr:to>
      <xdr:col>24</xdr:col>
      <xdr:colOff>76200</xdr:colOff>
      <xdr:row>76</xdr:row>
      <xdr:rowOff>122282</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4775200" y="13050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22498</xdr:rowOff>
    </xdr:from>
    <xdr:to>
      <xdr:col>19</xdr:col>
      <xdr:colOff>187325</xdr:colOff>
      <xdr:row>76</xdr:row>
      <xdr:rowOff>58420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3098800" y="13052698"/>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7620</xdr:rowOff>
    </xdr:from>
    <xdr:to>
      <xdr:col>20</xdr:col>
      <xdr:colOff>38100</xdr:colOff>
      <xdr:row>76</xdr:row>
      <xdr:rowOff>109220</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3937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119397</xdr:rowOff>
    </xdr:from>
    <xdr:ext cx="7366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3606800" y="12806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22498</xdr:rowOff>
    </xdr:from>
    <xdr:to>
      <xdr:col>15</xdr:col>
      <xdr:colOff>98425</xdr:colOff>
      <xdr:row>76</xdr:row>
      <xdr:rowOff>42092</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2209800" y="13052698"/>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10886</xdr:rowOff>
    </xdr:from>
    <xdr:to>
      <xdr:col>15</xdr:col>
      <xdr:colOff>149225</xdr:colOff>
      <xdr:row>76</xdr:row>
      <xdr:rowOff>112486</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048000" y="13041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97263</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2717800" y="13127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42092</xdr:rowOff>
    </xdr:from>
    <xdr:to>
      <xdr:col>11</xdr:col>
      <xdr:colOff>9525</xdr:colOff>
      <xdr:row>76</xdr:row>
      <xdr:rowOff>58420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flipV="1">
          <a:off x="1320800" y="13072292"/>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75</xdr:row>
      <xdr:rowOff>143147</xdr:rowOff>
    </xdr:from>
    <xdr:to>
      <xdr:col>11</xdr:col>
      <xdr:colOff>60325</xdr:colOff>
      <xdr:row>76</xdr:row>
      <xdr:rowOff>73298</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2159000" y="1300189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83474</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828800" y="12770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58238</xdr:rowOff>
    </xdr:from>
    <xdr:to>
      <xdr:col>6</xdr:col>
      <xdr:colOff>171450</xdr:colOff>
      <xdr:row>75</xdr:row>
      <xdr:rowOff>159838</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1270000" y="12916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170015</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939800" y="12685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72934</xdr:rowOff>
    </xdr:from>
    <xdr:to>
      <xdr:col>24</xdr:col>
      <xdr:colOff>76200</xdr:colOff>
      <xdr:row>77</xdr:row>
      <xdr:rowOff>3084</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4775200" y="13103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45011</xdr:rowOff>
    </xdr:from>
    <xdr:ext cx="762000" cy="259045"/>
    <xdr:sp macro="" textlink="">
      <xdr:nvSpPr>
        <xdr:cNvPr id="384" name="公債費該当値テキスト">
          <a:extLst>
            <a:ext uri="{FF2B5EF4-FFF2-40B4-BE49-F238E27FC236}">
              <a16:creationId xmlns:a16="http://schemas.microsoft.com/office/drawing/2014/main" id="{00000000-0008-0000-0400-000080010000}"/>
            </a:ext>
          </a:extLst>
        </xdr:cNvPr>
        <xdr:cNvSpPr txBox="1"/>
      </xdr:nvSpPr>
      <xdr:spPr>
        <a:xfrm>
          <a:off x="4914900" y="13075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7620</xdr:rowOff>
    </xdr:from>
    <xdr:to>
      <xdr:col>20</xdr:col>
      <xdr:colOff>38100</xdr:colOff>
      <xdr:row>76</xdr:row>
      <xdr:rowOff>109220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3937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93997</xdr:rowOff>
    </xdr:from>
    <xdr:ext cx="7366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606800" y="13124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143147</xdr:rowOff>
    </xdr:from>
    <xdr:to>
      <xdr:col>15</xdr:col>
      <xdr:colOff>149225</xdr:colOff>
      <xdr:row>76</xdr:row>
      <xdr:rowOff>73298</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3048000" y="1300189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83474</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2717800" y="12770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162742</xdr:rowOff>
    </xdr:from>
    <xdr:to>
      <xdr:col>11</xdr:col>
      <xdr:colOff>60325</xdr:colOff>
      <xdr:row>76</xdr:row>
      <xdr:rowOff>92892</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2159000" y="13021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77669</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828800" y="13107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7620</xdr:rowOff>
    </xdr:from>
    <xdr:to>
      <xdr:col>6</xdr:col>
      <xdr:colOff>171450</xdr:colOff>
      <xdr:row>76</xdr:row>
      <xdr:rowOff>109220</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1270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93997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939800" y="1312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消防組合、公立病院について一部事務組合が管理運営を行っているため、運営費及び建築費等の償還額を負担金として支出している。また、平成２１年度福祉事務所設置に伴い、生活扶助費、施設事務費等の増が要因となり、類似団体平均を４．</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２ポイント</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上回る７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a:extLst>
            <a:ext uri="{FF2B5EF4-FFF2-40B4-BE49-F238E27FC236}">
              <a16:creationId xmlns:a16="http://schemas.microsoft.com/office/drawing/2014/main" id="{00000000-0008-0000-0400-0000A1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53848</xdr:rowOff>
    </xdr:from>
    <xdr:to>
      <xdr:col>82</xdr:col>
      <xdr:colOff>107950</xdr:colOff>
      <xdr:row>80</xdr:row>
      <xdr:rowOff>30987</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flipV="1">
          <a:off x="16510000" y="12569698"/>
          <a:ext cx="0" cy="1177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3064</xdr:rowOff>
    </xdr:from>
    <xdr:ext cx="762000" cy="259045"/>
    <xdr:sp macro="" textlink="">
      <xdr:nvSpPr>
        <xdr:cNvPr id="419" name="公債費以外最小値テキスト">
          <a:extLst>
            <a:ext uri="{FF2B5EF4-FFF2-40B4-BE49-F238E27FC236}">
              <a16:creationId xmlns:a16="http://schemas.microsoft.com/office/drawing/2014/main" id="{00000000-0008-0000-0400-0000A3010000}"/>
            </a:ext>
          </a:extLst>
        </xdr:cNvPr>
        <xdr:cNvSpPr txBox="1"/>
      </xdr:nvSpPr>
      <xdr:spPr>
        <a:xfrm>
          <a:off x="16598900" y="13719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30987</xdr:rowOff>
    </xdr:from>
    <xdr:to>
      <xdr:col>82</xdr:col>
      <xdr:colOff>196850</xdr:colOff>
      <xdr:row>80</xdr:row>
      <xdr:rowOff>30987</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3746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140225</xdr:rowOff>
    </xdr:from>
    <xdr:ext cx="762000" cy="259045"/>
    <xdr:sp macro="" textlink="">
      <xdr:nvSpPr>
        <xdr:cNvPr id="421" name="公債費以外最大値テキスト">
          <a:extLst>
            <a:ext uri="{FF2B5EF4-FFF2-40B4-BE49-F238E27FC236}">
              <a16:creationId xmlns:a16="http://schemas.microsoft.com/office/drawing/2014/main" id="{00000000-0008-0000-0400-0000A5010000}"/>
            </a:ext>
          </a:extLst>
        </xdr:cNvPr>
        <xdr:cNvSpPr txBox="1"/>
      </xdr:nvSpPr>
      <xdr:spPr>
        <a:xfrm>
          <a:off x="16598900" y="12313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53848</xdr:rowOff>
    </xdr:from>
    <xdr:to>
      <xdr:col>82</xdr:col>
      <xdr:colOff>196850</xdr:colOff>
      <xdr:row>73</xdr:row>
      <xdr:rowOff>53848</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2569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97282</xdr:rowOff>
    </xdr:from>
    <xdr:to>
      <xdr:col>82</xdr:col>
      <xdr:colOff>107950</xdr:colOff>
      <xdr:row>77</xdr:row>
      <xdr:rowOff>145287</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5671800" y="13298932"/>
          <a:ext cx="838200" cy="48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138447</xdr:rowOff>
    </xdr:from>
    <xdr:ext cx="762000" cy="259045"/>
    <xdr:sp macro="" textlink="">
      <xdr:nvSpPr>
        <xdr:cNvPr id="424" name="公債費以外平均値テキスト">
          <a:extLst>
            <a:ext uri="{FF2B5EF4-FFF2-40B4-BE49-F238E27FC236}">
              <a16:creationId xmlns:a16="http://schemas.microsoft.com/office/drawing/2014/main" id="{00000000-0008-0000-0400-0000A8010000}"/>
            </a:ext>
          </a:extLst>
        </xdr:cNvPr>
        <xdr:cNvSpPr txBox="1"/>
      </xdr:nvSpPr>
      <xdr:spPr>
        <a:xfrm>
          <a:off x="16598900" y="12997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121920</xdr:rowOff>
    </xdr:from>
    <xdr:to>
      <xdr:col>82</xdr:col>
      <xdr:colOff>158750</xdr:colOff>
      <xdr:row>77</xdr:row>
      <xdr:rowOff>52070</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64592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129287</xdr:rowOff>
    </xdr:from>
    <xdr:to>
      <xdr:col>78</xdr:col>
      <xdr:colOff>69850</xdr:colOff>
      <xdr:row>77</xdr:row>
      <xdr:rowOff>145287</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4782800" y="13330937"/>
          <a:ext cx="889000" cy="16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163068</xdr:rowOff>
    </xdr:from>
    <xdr:to>
      <xdr:col>78</xdr:col>
      <xdr:colOff>120650</xdr:colOff>
      <xdr:row>77</xdr:row>
      <xdr:rowOff>93218</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5621000" y="1319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103395</xdr:rowOff>
    </xdr:from>
    <xdr:ext cx="7366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5290800" y="129621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83565</xdr:rowOff>
    </xdr:from>
    <xdr:to>
      <xdr:col>73</xdr:col>
      <xdr:colOff>180975</xdr:colOff>
      <xdr:row>77</xdr:row>
      <xdr:rowOff>129287</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3893800" y="13285215"/>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153924</xdr:rowOff>
    </xdr:from>
    <xdr:to>
      <xdr:col>74</xdr:col>
      <xdr:colOff>31750</xdr:colOff>
      <xdr:row>77</xdr:row>
      <xdr:rowOff>84074</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4732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94251</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4401800" y="12953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42418</xdr:rowOff>
    </xdr:from>
    <xdr:to>
      <xdr:col>69</xdr:col>
      <xdr:colOff>92075</xdr:colOff>
      <xdr:row>77</xdr:row>
      <xdr:rowOff>83565</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3004800" y="13244068"/>
          <a:ext cx="889000" cy="41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117348</xdr:rowOff>
    </xdr:from>
    <xdr:to>
      <xdr:col>69</xdr:col>
      <xdr:colOff>142875</xdr:colOff>
      <xdr:row>77</xdr:row>
      <xdr:rowOff>47498</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3843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57675</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3512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44196</xdr:rowOff>
    </xdr:from>
    <xdr:to>
      <xdr:col>65</xdr:col>
      <xdr:colOff>53975</xdr:colOff>
      <xdr:row>76</xdr:row>
      <xdr:rowOff>145796</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2954000" y="1307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155973</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2623800" y="12843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46482</xdr:rowOff>
    </xdr:from>
    <xdr:to>
      <xdr:col>82</xdr:col>
      <xdr:colOff>158750</xdr:colOff>
      <xdr:row>77</xdr:row>
      <xdr:rowOff>148082</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6459200" y="1324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18559</xdr:rowOff>
    </xdr:from>
    <xdr:ext cx="762000" cy="259045"/>
    <xdr:sp macro="" textlink="">
      <xdr:nvSpPr>
        <xdr:cNvPr id="443" name="公債費以外該当値テキスト">
          <a:extLst>
            <a:ext uri="{FF2B5EF4-FFF2-40B4-BE49-F238E27FC236}">
              <a16:creationId xmlns:a16="http://schemas.microsoft.com/office/drawing/2014/main" id="{00000000-0008-0000-0400-0000BB010000}"/>
            </a:ext>
          </a:extLst>
        </xdr:cNvPr>
        <xdr:cNvSpPr txBox="1"/>
      </xdr:nvSpPr>
      <xdr:spPr>
        <a:xfrm>
          <a:off x="16598900" y="13220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94487</xdr:rowOff>
    </xdr:from>
    <xdr:to>
      <xdr:col>78</xdr:col>
      <xdr:colOff>120650</xdr:colOff>
      <xdr:row>78</xdr:row>
      <xdr:rowOff>24637</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5621000" y="13296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9414</xdr:rowOff>
    </xdr:from>
    <xdr:ext cx="7366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290800" y="133825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78487</xdr:rowOff>
    </xdr:from>
    <xdr:to>
      <xdr:col>74</xdr:col>
      <xdr:colOff>31750</xdr:colOff>
      <xdr:row>78</xdr:row>
      <xdr:rowOff>8637</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4732000" y="1328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164864</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401800" y="13366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32765</xdr:rowOff>
    </xdr:from>
    <xdr:to>
      <xdr:col>69</xdr:col>
      <xdr:colOff>142875</xdr:colOff>
      <xdr:row>77</xdr:row>
      <xdr:rowOff>134365</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3843000" y="1323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119142</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512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163068</xdr:rowOff>
    </xdr:from>
    <xdr:to>
      <xdr:col>65</xdr:col>
      <xdr:colOff>53975</xdr:colOff>
      <xdr:row>77</xdr:row>
      <xdr:rowOff>93218</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2954000" y="1319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77995</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623800" y="13279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島根県川本町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133803</xdr:rowOff>
    </xdr:from>
    <xdr:to>
      <xdr:col>33</xdr:col>
      <xdr:colOff>114300</xdr:colOff>
      <xdr:row>20</xdr:row>
      <xdr:rowOff>133803</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4" name="テキスト ボックス 43">
          <a:extLst>
            <a:ext uri="{FF2B5EF4-FFF2-40B4-BE49-F238E27FC236}">
              <a16:creationId xmlns:a16="http://schemas.microsoft.com/office/drawing/2014/main" id="{00000000-0008-0000-0500-00002C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5" name="人口1人当たり決算額の推移グラフ枠130">
          <a:extLst>
            <a:ext uri="{FF2B5EF4-FFF2-40B4-BE49-F238E27FC236}">
              <a16:creationId xmlns:a16="http://schemas.microsoft.com/office/drawing/2014/main" id="{00000000-0008-0000-0500-00002D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130334</xdr:rowOff>
    </xdr:from>
    <xdr:to>
      <xdr:col>29</xdr:col>
      <xdr:colOff>127000</xdr:colOff>
      <xdr:row>19</xdr:row>
      <xdr:rowOff>144443</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flipV="1">
          <a:off x="5651500" y="1892459"/>
          <a:ext cx="0" cy="155715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116520</xdr:rowOff>
    </xdr:from>
    <xdr:ext cx="762000" cy="259045"/>
    <xdr:sp macro="" textlink="">
      <xdr:nvSpPr>
        <xdr:cNvPr id="47" name="人口1人当たり決算額の推移最小値テキスト130">
          <a:extLst>
            <a:ext uri="{FF2B5EF4-FFF2-40B4-BE49-F238E27FC236}">
              <a16:creationId xmlns:a16="http://schemas.microsoft.com/office/drawing/2014/main" id="{00000000-0008-0000-0500-00002F000000}"/>
            </a:ext>
          </a:extLst>
        </xdr:cNvPr>
        <xdr:cNvSpPr txBox="1"/>
      </xdr:nvSpPr>
      <xdr:spPr>
        <a:xfrm>
          <a:off x="5740400" y="3421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144443</xdr:rowOff>
    </xdr:from>
    <xdr:to>
      <xdr:col>30</xdr:col>
      <xdr:colOff>25400</xdr:colOff>
      <xdr:row>19</xdr:row>
      <xdr:rowOff>144443</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34496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45261</xdr:rowOff>
    </xdr:from>
    <xdr:ext cx="762000" cy="259045"/>
    <xdr:sp macro="" textlink="">
      <xdr:nvSpPr>
        <xdr:cNvPr id="49" name="人口1人当たり決算額の推移最大値テキスト130">
          <a:extLst>
            <a:ext uri="{FF2B5EF4-FFF2-40B4-BE49-F238E27FC236}">
              <a16:creationId xmlns:a16="http://schemas.microsoft.com/office/drawing/2014/main" id="{00000000-0008-0000-0500-000031000000}"/>
            </a:ext>
          </a:extLst>
        </xdr:cNvPr>
        <xdr:cNvSpPr txBox="1"/>
      </xdr:nvSpPr>
      <xdr:spPr>
        <a:xfrm>
          <a:off x="5740400" y="1635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1,052,125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130334</xdr:rowOff>
    </xdr:from>
    <xdr:to>
      <xdr:col>30</xdr:col>
      <xdr:colOff>25400</xdr:colOff>
      <xdr:row>10</xdr:row>
      <xdr:rowOff>130334</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562600" y="18924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125342</xdr:rowOff>
    </xdr:from>
    <xdr:to>
      <xdr:col>29</xdr:col>
      <xdr:colOff>127000</xdr:colOff>
      <xdr:row>18</xdr:row>
      <xdr:rowOff>126580</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5003800" y="3259067"/>
          <a:ext cx="647700" cy="12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171058</xdr:rowOff>
    </xdr:from>
    <xdr:ext cx="762000" cy="259045"/>
    <xdr:sp macro="" textlink="">
      <xdr:nvSpPr>
        <xdr:cNvPr id="52" name="人口1人当たり決算額の推移平均値テキスト130">
          <a:extLst>
            <a:ext uri="{FF2B5EF4-FFF2-40B4-BE49-F238E27FC236}">
              <a16:creationId xmlns:a16="http://schemas.microsoft.com/office/drawing/2014/main" id="{00000000-0008-0000-0500-000034000000}"/>
            </a:ext>
          </a:extLst>
        </xdr:cNvPr>
        <xdr:cNvSpPr txBox="1"/>
      </xdr:nvSpPr>
      <xdr:spPr>
        <a:xfrm>
          <a:off x="5740400" y="29618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271,195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154531</xdr:rowOff>
    </xdr:from>
    <xdr:to>
      <xdr:col>29</xdr:col>
      <xdr:colOff>177800</xdr:colOff>
      <xdr:row>18</xdr:row>
      <xdr:rowOff>84681</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5600700" y="31168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126580</xdr:rowOff>
    </xdr:from>
    <xdr:to>
      <xdr:col>26</xdr:col>
      <xdr:colOff>50800</xdr:colOff>
      <xdr:row>18</xdr:row>
      <xdr:rowOff>151574</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4305300" y="3260305"/>
          <a:ext cx="698500" cy="249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160884</xdr:rowOff>
    </xdr:from>
    <xdr:to>
      <xdr:col>26</xdr:col>
      <xdr:colOff>101600</xdr:colOff>
      <xdr:row>18</xdr:row>
      <xdr:rowOff>91034</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953000" y="31231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101211</xdr:rowOff>
    </xdr:from>
    <xdr:ext cx="7366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4622800" y="28920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151574</xdr:rowOff>
    </xdr:from>
    <xdr:to>
      <xdr:col>22</xdr:col>
      <xdr:colOff>114300</xdr:colOff>
      <xdr:row>19</xdr:row>
      <xdr:rowOff>2643</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3606800" y="3285299"/>
          <a:ext cx="698500" cy="225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159284</xdr:rowOff>
    </xdr:from>
    <xdr:to>
      <xdr:col>22</xdr:col>
      <xdr:colOff>165100</xdr:colOff>
      <xdr:row>18</xdr:row>
      <xdr:rowOff>89434</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4254500" y="3121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99611</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924300" y="2890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2643</xdr:rowOff>
    </xdr:from>
    <xdr:to>
      <xdr:col>18</xdr:col>
      <xdr:colOff>177800</xdr:colOff>
      <xdr:row>19</xdr:row>
      <xdr:rowOff>3716</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flipV="1">
          <a:off x="2908300" y="3307818"/>
          <a:ext cx="698500" cy="10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167324</xdr:rowOff>
    </xdr:from>
    <xdr:to>
      <xdr:col>19</xdr:col>
      <xdr:colOff>38100</xdr:colOff>
      <xdr:row>18</xdr:row>
      <xdr:rowOff>97474</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3556000" y="31295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107651</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225800" y="2898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30819</xdr:rowOff>
    </xdr:from>
    <xdr:to>
      <xdr:col>15</xdr:col>
      <xdr:colOff>101600</xdr:colOff>
      <xdr:row>18</xdr:row>
      <xdr:rowOff>132419</xdr:rowOff>
    </xdr:to>
    <xdr:sp macro="" textlink="">
      <xdr:nvSpPr>
        <xdr:cNvPr id="63" name="フローチャート: 判断 62">
          <a:extLst>
            <a:ext uri="{FF2B5EF4-FFF2-40B4-BE49-F238E27FC236}">
              <a16:creationId xmlns:a16="http://schemas.microsoft.com/office/drawing/2014/main" id="{00000000-0008-0000-0500-00003F000000}"/>
            </a:ext>
          </a:extLst>
        </xdr:cNvPr>
        <xdr:cNvSpPr/>
      </xdr:nvSpPr>
      <xdr:spPr bwMode="auto">
        <a:xfrm>
          <a:off x="2857500" y="31645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142596</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2527300" y="2933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74542</xdr:rowOff>
    </xdr:from>
    <xdr:to>
      <xdr:col>29</xdr:col>
      <xdr:colOff>177800</xdr:colOff>
      <xdr:row>19</xdr:row>
      <xdr:rowOff>4692</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5600700" y="32082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46619</xdr:rowOff>
    </xdr:from>
    <xdr:ext cx="762000" cy="259045"/>
    <xdr:sp macro="" textlink="">
      <xdr:nvSpPr>
        <xdr:cNvPr id="71" name="人口1人当たり決算額の推移該当値テキスト130">
          <a:extLst>
            <a:ext uri="{FF2B5EF4-FFF2-40B4-BE49-F238E27FC236}">
              <a16:creationId xmlns:a16="http://schemas.microsoft.com/office/drawing/2014/main" id="{00000000-0008-0000-0500-000047000000}"/>
            </a:ext>
          </a:extLst>
        </xdr:cNvPr>
        <xdr:cNvSpPr txBox="1"/>
      </xdr:nvSpPr>
      <xdr:spPr>
        <a:xfrm>
          <a:off x="5740400" y="3180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75780</xdr:rowOff>
    </xdr:from>
    <xdr:to>
      <xdr:col>26</xdr:col>
      <xdr:colOff>101600</xdr:colOff>
      <xdr:row>19</xdr:row>
      <xdr:rowOff>5930</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953000" y="32095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162157</xdr:rowOff>
    </xdr:from>
    <xdr:ext cx="7366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4622800" y="32958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100774</xdr:rowOff>
    </xdr:from>
    <xdr:to>
      <xdr:col>22</xdr:col>
      <xdr:colOff>165100</xdr:colOff>
      <xdr:row>19</xdr:row>
      <xdr:rowOff>30924</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4254500" y="32344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15701</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924300" y="3320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123293</xdr:rowOff>
    </xdr:from>
    <xdr:to>
      <xdr:col>19</xdr:col>
      <xdr:colOff>38100</xdr:colOff>
      <xdr:row>19</xdr:row>
      <xdr:rowOff>53443</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3556000" y="32570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38220</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3225800" y="3343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124366</xdr:rowOff>
    </xdr:from>
    <xdr:to>
      <xdr:col>15</xdr:col>
      <xdr:colOff>101600</xdr:colOff>
      <xdr:row>19</xdr:row>
      <xdr:rowOff>54516</xdr:rowOff>
    </xdr:to>
    <xdr:sp macro="" textlink="">
      <xdr:nvSpPr>
        <xdr:cNvPr id="78" name="楕円 77">
          <a:extLst>
            <a:ext uri="{FF2B5EF4-FFF2-40B4-BE49-F238E27FC236}">
              <a16:creationId xmlns:a16="http://schemas.microsoft.com/office/drawing/2014/main" id="{00000000-0008-0000-0500-00004E000000}"/>
            </a:ext>
          </a:extLst>
        </xdr:cNvPr>
        <xdr:cNvSpPr/>
      </xdr:nvSpPr>
      <xdr:spPr bwMode="auto">
        <a:xfrm>
          <a:off x="2857500" y="32580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39293</xdr:rowOff>
    </xdr:from>
    <xdr:ext cx="762000" cy="259045"/>
    <xdr:sp macro="" textlink="">
      <xdr:nvSpPr>
        <xdr:cNvPr id="79" name="テキスト ボックス 78">
          <a:extLst>
            <a:ext uri="{FF2B5EF4-FFF2-40B4-BE49-F238E27FC236}">
              <a16:creationId xmlns:a16="http://schemas.microsoft.com/office/drawing/2014/main" id="{00000000-0008-0000-0500-00004F000000}"/>
            </a:ext>
          </a:extLst>
        </xdr:cNvPr>
        <xdr:cNvSpPr txBox="1"/>
      </xdr:nvSpPr>
      <xdr:spPr>
        <a:xfrm>
          <a:off x="2527300" y="3344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1" name="角丸四角形 80">
          <a:extLst>
            <a:ext uri="{FF2B5EF4-FFF2-40B4-BE49-F238E27FC236}">
              <a16:creationId xmlns:a16="http://schemas.microsoft.com/office/drawing/2014/main" id="{00000000-0008-0000-0500-000051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0" name="楕円 89">
          <a:extLst>
            <a:ext uri="{FF2B5EF4-FFF2-40B4-BE49-F238E27FC236}">
              <a16:creationId xmlns:a16="http://schemas.microsoft.com/office/drawing/2014/main" id="{00000000-0008-0000-0500-00005A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1" name="フローチャート: 判断 90">
          <a:extLst>
            <a:ext uri="{FF2B5EF4-FFF2-40B4-BE49-F238E27FC236}">
              <a16:creationId xmlns:a16="http://schemas.microsoft.com/office/drawing/2014/main" id="{00000000-0008-0000-0500-00005B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2" name="正方形/長方形 91">
          <a:extLst>
            <a:ext uri="{FF2B5EF4-FFF2-40B4-BE49-F238E27FC236}">
              <a16:creationId xmlns:a16="http://schemas.microsoft.com/office/drawing/2014/main" id="{00000000-0008-0000-0500-00005C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241300</xdr:rowOff>
    </xdr:from>
    <xdr:to>
      <xdr:col>33</xdr:col>
      <xdr:colOff>114300</xdr:colOff>
      <xdr:row>37</xdr:row>
      <xdr:rowOff>241300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36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99077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298450</xdr:rowOff>
    </xdr:from>
    <xdr:to>
      <xdr:col>33</xdr:col>
      <xdr:colOff>114300</xdr:colOff>
      <xdr:row>33</xdr:row>
      <xdr:rowOff>298450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22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156227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a:extLst>
            <a:ext uri="{FF2B5EF4-FFF2-40B4-BE49-F238E27FC236}">
              <a16:creationId xmlns:a16="http://schemas.microsoft.com/office/drawing/2014/main" id="{00000000-0008-0000-0500-000067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180447</xdr:rowOff>
    </xdr:from>
    <xdr:to>
      <xdr:col>29</xdr:col>
      <xdr:colOff>127000</xdr:colOff>
      <xdr:row>38</xdr:row>
      <xdr:rowOff>6134</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flipV="1">
          <a:off x="5651500" y="6104997"/>
          <a:ext cx="0" cy="136873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321111</xdr:rowOff>
    </xdr:from>
    <xdr:ext cx="762000" cy="259045"/>
    <xdr:sp macro="" textlink="">
      <xdr:nvSpPr>
        <xdr:cNvPr id="105" name="人口1人当たり決算額の推移最小値テキスト445">
          <a:extLst>
            <a:ext uri="{FF2B5EF4-FFF2-40B4-BE49-F238E27FC236}">
              <a16:creationId xmlns:a16="http://schemas.microsoft.com/office/drawing/2014/main" id="{00000000-0008-0000-0500-000069000000}"/>
            </a:ext>
          </a:extLst>
        </xdr:cNvPr>
        <xdr:cNvSpPr txBox="1"/>
      </xdr:nvSpPr>
      <xdr:spPr>
        <a:xfrm>
          <a:off x="5740400" y="7445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6134</xdr:rowOff>
    </xdr:from>
    <xdr:to>
      <xdr:col>30</xdr:col>
      <xdr:colOff>25400</xdr:colOff>
      <xdr:row>38</xdr:row>
      <xdr:rowOff>6134</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5562600" y="74737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95374</xdr:rowOff>
    </xdr:from>
    <xdr:ext cx="762000" cy="259045"/>
    <xdr:sp macro="" textlink="">
      <xdr:nvSpPr>
        <xdr:cNvPr id="107" name="人口1人当たり決算額の推移最大値テキスト445">
          <a:extLst>
            <a:ext uri="{FF2B5EF4-FFF2-40B4-BE49-F238E27FC236}">
              <a16:creationId xmlns:a16="http://schemas.microsoft.com/office/drawing/2014/main" id="{00000000-0008-0000-0500-00006B000000}"/>
            </a:ext>
          </a:extLst>
        </xdr:cNvPr>
        <xdr:cNvSpPr txBox="1"/>
      </xdr:nvSpPr>
      <xdr:spPr>
        <a:xfrm>
          <a:off x="5740400" y="5848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180447</xdr:rowOff>
    </xdr:from>
    <xdr:to>
      <xdr:col>30</xdr:col>
      <xdr:colOff>25400</xdr:colOff>
      <xdr:row>33</xdr:row>
      <xdr:rowOff>180447</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61049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118011</xdr:rowOff>
    </xdr:from>
    <xdr:to>
      <xdr:col>29</xdr:col>
      <xdr:colOff>127000</xdr:colOff>
      <xdr:row>36</xdr:row>
      <xdr:rowOff>154518</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003800" y="7071261"/>
          <a:ext cx="647700" cy="365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102788</xdr:rowOff>
    </xdr:from>
    <xdr:ext cx="762000" cy="259045"/>
    <xdr:sp macro="" textlink="">
      <xdr:nvSpPr>
        <xdr:cNvPr id="110" name="人口1人当たり決算額の推移平均値テキスト445">
          <a:extLst>
            <a:ext uri="{FF2B5EF4-FFF2-40B4-BE49-F238E27FC236}">
              <a16:creationId xmlns:a16="http://schemas.microsoft.com/office/drawing/2014/main" id="{00000000-0008-0000-0500-00006E000000}"/>
            </a:ext>
          </a:extLst>
        </xdr:cNvPr>
        <xdr:cNvSpPr txBox="1"/>
      </xdr:nvSpPr>
      <xdr:spPr>
        <a:xfrm>
          <a:off x="5740400" y="70560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97609</xdr:rowOff>
    </xdr:from>
    <xdr:to>
      <xdr:col>29</xdr:col>
      <xdr:colOff>177800</xdr:colOff>
      <xdr:row>37</xdr:row>
      <xdr:rowOff>27759</xdr:rowOff>
    </xdr:to>
    <xdr:sp macro="" textlink="">
      <xdr:nvSpPr>
        <xdr:cNvPr id="111" name="フローチャート: 判断 110">
          <a:extLst>
            <a:ext uri="{FF2B5EF4-FFF2-40B4-BE49-F238E27FC236}">
              <a16:creationId xmlns:a16="http://schemas.microsoft.com/office/drawing/2014/main" id="{00000000-0008-0000-0500-00006F000000}"/>
            </a:ext>
          </a:extLst>
        </xdr:cNvPr>
        <xdr:cNvSpPr/>
      </xdr:nvSpPr>
      <xdr:spPr bwMode="auto">
        <a:xfrm>
          <a:off x="5600700" y="70508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154518</xdr:rowOff>
    </xdr:from>
    <xdr:to>
      <xdr:col>26</xdr:col>
      <xdr:colOff>50800</xdr:colOff>
      <xdr:row>37</xdr:row>
      <xdr:rowOff>46910</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4305300" y="7107768"/>
          <a:ext cx="698500" cy="638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102312</xdr:rowOff>
    </xdr:from>
    <xdr:to>
      <xdr:col>26</xdr:col>
      <xdr:colOff>101600</xdr:colOff>
      <xdr:row>37</xdr:row>
      <xdr:rowOff>32462</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4953000" y="70555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214089</xdr:rowOff>
    </xdr:from>
    <xdr:ext cx="736600" cy="259045"/>
    <xdr:sp macro="" textlink="">
      <xdr:nvSpPr>
        <xdr:cNvPr id="114" name="テキスト ボックス 113">
          <a:extLst>
            <a:ext uri="{FF2B5EF4-FFF2-40B4-BE49-F238E27FC236}">
              <a16:creationId xmlns:a16="http://schemas.microsoft.com/office/drawing/2014/main" id="{00000000-0008-0000-0500-000072000000}"/>
            </a:ext>
          </a:extLst>
        </xdr:cNvPr>
        <xdr:cNvSpPr txBox="1"/>
      </xdr:nvSpPr>
      <xdr:spPr>
        <a:xfrm>
          <a:off x="4622800" y="68244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30537</xdr:rowOff>
    </xdr:from>
    <xdr:to>
      <xdr:col>22</xdr:col>
      <xdr:colOff>114300</xdr:colOff>
      <xdr:row>37</xdr:row>
      <xdr:rowOff>46910</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3606800" y="7155237"/>
          <a:ext cx="698500" cy="163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99460</xdr:rowOff>
    </xdr:from>
    <xdr:to>
      <xdr:col>22</xdr:col>
      <xdr:colOff>165100</xdr:colOff>
      <xdr:row>37</xdr:row>
      <xdr:rowOff>29610</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254500" y="70527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211237</xdr:rowOff>
    </xdr:from>
    <xdr:ext cx="7620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3924300" y="6821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21044</xdr:rowOff>
    </xdr:from>
    <xdr:to>
      <xdr:col>18</xdr:col>
      <xdr:colOff>177800</xdr:colOff>
      <xdr:row>37</xdr:row>
      <xdr:rowOff>30537</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2908300" y="7145744"/>
          <a:ext cx="698500" cy="94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122548</xdr:rowOff>
    </xdr:from>
    <xdr:to>
      <xdr:col>19</xdr:col>
      <xdr:colOff>38100</xdr:colOff>
      <xdr:row>37</xdr:row>
      <xdr:rowOff>52698</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3556000" y="70757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234325</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225800" y="6844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167308</xdr:rowOff>
    </xdr:from>
    <xdr:to>
      <xdr:col>15</xdr:col>
      <xdr:colOff>101600</xdr:colOff>
      <xdr:row>37</xdr:row>
      <xdr:rowOff>97458</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2857500" y="71205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82235</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2527300" y="7206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67211</xdr:rowOff>
    </xdr:from>
    <xdr:to>
      <xdr:col>29</xdr:col>
      <xdr:colOff>177800</xdr:colOff>
      <xdr:row>36</xdr:row>
      <xdr:rowOff>168811</xdr:rowOff>
    </xdr:to>
    <xdr:sp macro="" textlink="">
      <xdr:nvSpPr>
        <xdr:cNvPr id="128" name="楕円 127">
          <a:extLst>
            <a:ext uri="{FF2B5EF4-FFF2-40B4-BE49-F238E27FC236}">
              <a16:creationId xmlns:a16="http://schemas.microsoft.com/office/drawing/2014/main" id="{00000000-0008-0000-0500-000080000000}"/>
            </a:ext>
          </a:extLst>
        </xdr:cNvPr>
        <xdr:cNvSpPr/>
      </xdr:nvSpPr>
      <xdr:spPr bwMode="auto">
        <a:xfrm>
          <a:off x="5600700" y="70204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255188</xdr:rowOff>
    </xdr:from>
    <xdr:ext cx="762000" cy="259045"/>
    <xdr:sp macro="" textlink="">
      <xdr:nvSpPr>
        <xdr:cNvPr id="129" name="人口1人当たり決算額の推移該当値テキスト445">
          <a:extLst>
            <a:ext uri="{FF2B5EF4-FFF2-40B4-BE49-F238E27FC236}">
              <a16:creationId xmlns:a16="http://schemas.microsoft.com/office/drawing/2014/main" id="{00000000-0008-0000-0500-000081000000}"/>
            </a:ext>
          </a:extLst>
        </xdr:cNvPr>
        <xdr:cNvSpPr txBox="1"/>
      </xdr:nvSpPr>
      <xdr:spPr>
        <a:xfrm>
          <a:off x="5740400" y="6865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103718</xdr:rowOff>
    </xdr:from>
    <xdr:to>
      <xdr:col>26</xdr:col>
      <xdr:colOff>101600</xdr:colOff>
      <xdr:row>37</xdr:row>
      <xdr:rowOff>33868</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4953000" y="70569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18645</xdr:rowOff>
    </xdr:from>
    <xdr:ext cx="7366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622800" y="71433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167560</xdr:rowOff>
    </xdr:from>
    <xdr:to>
      <xdr:col>22</xdr:col>
      <xdr:colOff>165100</xdr:colOff>
      <xdr:row>37</xdr:row>
      <xdr:rowOff>97710</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254500" y="71208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82487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924300" y="7207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151187</xdr:rowOff>
    </xdr:from>
    <xdr:to>
      <xdr:col>19</xdr:col>
      <xdr:colOff>38100</xdr:colOff>
      <xdr:row>37</xdr:row>
      <xdr:rowOff>81337</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3556000" y="71044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66114</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225800" y="719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141694</xdr:rowOff>
    </xdr:from>
    <xdr:to>
      <xdr:col>15</xdr:col>
      <xdr:colOff>101600</xdr:colOff>
      <xdr:row>37</xdr:row>
      <xdr:rowOff>71844</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2857500" y="70949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253471</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2527300" y="6863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島根県川本町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3,270
3,250
106.43
4,657,196
4,603,978
36,251
2,182,085
4,880,699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29</xdr:row>
      <xdr:rowOff>38299</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5" name="テキスト ボックス 54">
          <a:extLst>
            <a:ext uri="{FF2B5EF4-FFF2-40B4-BE49-F238E27FC236}">
              <a16:creationId xmlns:a16="http://schemas.microsoft.com/office/drawing/2014/main" id="{00000000-0008-0000-0600-000037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人件費グラフ枠">
          <a:extLst>
            <a:ext uri="{FF2B5EF4-FFF2-40B4-BE49-F238E27FC236}">
              <a16:creationId xmlns:a16="http://schemas.microsoft.com/office/drawing/2014/main" id="{00000000-0008-0000-0600-000038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95458</xdr:rowOff>
    </xdr:from>
    <xdr:to>
      <xdr:col>24</xdr:col>
      <xdr:colOff>62865</xdr:colOff>
      <xdr:row>38</xdr:row>
      <xdr:rowOff>150185</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flipV="1">
          <a:off x="4633595" y="5067508"/>
          <a:ext cx="1270" cy="1597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154012</xdr:rowOff>
    </xdr:from>
    <xdr:ext cx="534377" cy="259045"/>
    <xdr:sp macro="" textlink="">
      <xdr:nvSpPr>
        <xdr:cNvPr id="58" name="人件費最小値テキスト">
          <a:extLst>
            <a:ext uri="{FF2B5EF4-FFF2-40B4-BE49-F238E27FC236}">
              <a16:creationId xmlns:a16="http://schemas.microsoft.com/office/drawing/2014/main" id="{00000000-0008-0000-0600-00003A000000}"/>
            </a:ext>
          </a:extLst>
        </xdr:cNvPr>
        <xdr:cNvSpPr txBox="1"/>
      </xdr:nvSpPr>
      <xdr:spPr>
        <a:xfrm>
          <a:off x="4686300" y="6669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150185</xdr:rowOff>
    </xdr:from>
    <xdr:to>
      <xdr:col>24</xdr:col>
      <xdr:colOff>152400</xdr:colOff>
      <xdr:row>38</xdr:row>
      <xdr:rowOff>150185</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6665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42135</xdr:rowOff>
    </xdr:from>
    <xdr:ext cx="690189" cy="259045"/>
    <xdr:sp macro="" textlink="">
      <xdr:nvSpPr>
        <xdr:cNvPr id="60" name="人件費最大値テキスト">
          <a:extLst>
            <a:ext uri="{FF2B5EF4-FFF2-40B4-BE49-F238E27FC236}">
              <a16:creationId xmlns:a16="http://schemas.microsoft.com/office/drawing/2014/main" id="{00000000-0008-0000-0600-00003C000000}"/>
            </a:ext>
          </a:extLst>
        </xdr:cNvPr>
        <xdr:cNvSpPr txBox="1"/>
      </xdr:nvSpPr>
      <xdr:spPr>
        <a:xfrm>
          <a:off x="4686300" y="484273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1,052,095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95458</xdr:rowOff>
    </xdr:from>
    <xdr:to>
      <xdr:col>24</xdr:col>
      <xdr:colOff>152400</xdr:colOff>
      <xdr:row>29</xdr:row>
      <xdr:rowOff>95458</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4546600" y="5067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151842</xdr:rowOff>
    </xdr:from>
    <xdr:to>
      <xdr:col>24</xdr:col>
      <xdr:colOff>63500</xdr:colOff>
      <xdr:row>37</xdr:row>
      <xdr:rowOff>158166</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flipV="1">
          <a:off x="3797300" y="6495492"/>
          <a:ext cx="838200" cy="6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57591</xdr:rowOff>
    </xdr:from>
    <xdr:ext cx="599010" cy="259045"/>
    <xdr:sp macro="" textlink="">
      <xdr:nvSpPr>
        <xdr:cNvPr id="63" name="人件費平均値テキスト">
          <a:extLst>
            <a:ext uri="{FF2B5EF4-FFF2-40B4-BE49-F238E27FC236}">
              <a16:creationId xmlns:a16="http://schemas.microsoft.com/office/drawing/2014/main" id="{00000000-0008-0000-0600-00003F000000}"/>
            </a:ext>
          </a:extLst>
        </xdr:cNvPr>
        <xdr:cNvSpPr txBox="1"/>
      </xdr:nvSpPr>
      <xdr:spPr>
        <a:xfrm>
          <a:off x="4686300" y="62297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34714</xdr:rowOff>
    </xdr:from>
    <xdr:to>
      <xdr:col>24</xdr:col>
      <xdr:colOff>114300</xdr:colOff>
      <xdr:row>37</xdr:row>
      <xdr:rowOff>136314</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4584700" y="6378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158166</xdr:rowOff>
    </xdr:from>
    <xdr:to>
      <xdr:col>19</xdr:col>
      <xdr:colOff>177800</xdr:colOff>
      <xdr:row>37</xdr:row>
      <xdr:rowOff>169197</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2908300" y="6501816"/>
          <a:ext cx="889000" cy="11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42243</xdr:rowOff>
    </xdr:from>
    <xdr:to>
      <xdr:col>20</xdr:col>
      <xdr:colOff>38100</xdr:colOff>
      <xdr:row>37</xdr:row>
      <xdr:rowOff>143843</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3746500" y="6385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160370</xdr:rowOff>
    </xdr:from>
    <xdr:ext cx="599010"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3497795" y="6161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169197</xdr:rowOff>
    </xdr:from>
    <xdr:to>
      <xdr:col>15</xdr:col>
      <xdr:colOff>50800</xdr:colOff>
      <xdr:row>38</xdr:row>
      <xdr:rowOff>16627</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flipV="1">
          <a:off x="2019300" y="6512847"/>
          <a:ext cx="889000" cy="18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36807</xdr:rowOff>
    </xdr:from>
    <xdr:to>
      <xdr:col>15</xdr:col>
      <xdr:colOff>101600</xdr:colOff>
      <xdr:row>37</xdr:row>
      <xdr:rowOff>138407</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2857500" y="6380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154934</xdr:rowOff>
    </xdr:from>
    <xdr:ext cx="599010"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2608795" y="6155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16627</xdr:rowOff>
    </xdr:from>
    <xdr:to>
      <xdr:col>10</xdr:col>
      <xdr:colOff>114300</xdr:colOff>
      <xdr:row>38</xdr:row>
      <xdr:rowOff>19623</xdr:rowOff>
    </xdr:to>
    <xdr:cxnSp macro="">
      <xdr:nvCxnSpPr>
        <xdr:cNvPr id="71" name="直線コネクタ 70">
          <a:extLst>
            <a:ext uri="{FF2B5EF4-FFF2-40B4-BE49-F238E27FC236}">
              <a16:creationId xmlns:a16="http://schemas.microsoft.com/office/drawing/2014/main" id="{00000000-0008-0000-0600-000047000000}"/>
            </a:ext>
          </a:extLst>
        </xdr:cNvPr>
        <xdr:cNvCxnSpPr/>
      </xdr:nvCxnSpPr>
      <xdr:spPr>
        <a:xfrm flipV="1">
          <a:off x="1130300" y="6531727"/>
          <a:ext cx="889000" cy="2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40195</xdr:rowOff>
    </xdr:from>
    <xdr:to>
      <xdr:col>10</xdr:col>
      <xdr:colOff>165100</xdr:colOff>
      <xdr:row>37</xdr:row>
      <xdr:rowOff>141795</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968500" y="638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158322</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1719795" y="6159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65420</xdr:rowOff>
    </xdr:from>
    <xdr:to>
      <xdr:col>6</xdr:col>
      <xdr:colOff>38100</xdr:colOff>
      <xdr:row>37</xdr:row>
      <xdr:rowOff>167019</xdr:rowOff>
    </xdr:to>
    <xdr:sp macro="" textlink="">
      <xdr:nvSpPr>
        <xdr:cNvPr id="74" name="フローチャート: 判断 73">
          <a:extLst>
            <a:ext uri="{FF2B5EF4-FFF2-40B4-BE49-F238E27FC236}">
              <a16:creationId xmlns:a16="http://schemas.microsoft.com/office/drawing/2014/main" id="{00000000-0008-0000-0600-00004A000000}"/>
            </a:ext>
          </a:extLst>
        </xdr:cNvPr>
        <xdr:cNvSpPr/>
      </xdr:nvSpPr>
      <xdr:spPr>
        <a:xfrm>
          <a:off x="1079500" y="640907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12097</xdr:rowOff>
    </xdr:from>
    <xdr:ext cx="59901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830795" y="6184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101042</xdr:rowOff>
    </xdr:from>
    <xdr:to>
      <xdr:col>24</xdr:col>
      <xdr:colOff>114300</xdr:colOff>
      <xdr:row>38</xdr:row>
      <xdr:rowOff>31192</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4584700" y="6444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79469</xdr:rowOff>
    </xdr:from>
    <xdr:ext cx="599010" cy="259045"/>
    <xdr:sp macro="" textlink="">
      <xdr:nvSpPr>
        <xdr:cNvPr id="82" name="人件費該当値テキスト">
          <a:extLst>
            <a:ext uri="{FF2B5EF4-FFF2-40B4-BE49-F238E27FC236}">
              <a16:creationId xmlns:a16="http://schemas.microsoft.com/office/drawing/2014/main" id="{00000000-0008-0000-0600-000052000000}"/>
            </a:ext>
          </a:extLst>
        </xdr:cNvPr>
        <xdr:cNvSpPr txBox="1"/>
      </xdr:nvSpPr>
      <xdr:spPr>
        <a:xfrm>
          <a:off x="4686300" y="64231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107366</xdr:rowOff>
    </xdr:from>
    <xdr:to>
      <xdr:col>20</xdr:col>
      <xdr:colOff>38100</xdr:colOff>
      <xdr:row>38</xdr:row>
      <xdr:rowOff>37516</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3746500" y="6451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38</xdr:row>
      <xdr:rowOff>28643</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3497795" y="6543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118397</xdr:rowOff>
    </xdr:from>
    <xdr:to>
      <xdr:col>15</xdr:col>
      <xdr:colOff>101600</xdr:colOff>
      <xdr:row>38</xdr:row>
      <xdr:rowOff>48547</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2857500" y="6462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38</xdr:row>
      <xdr:rowOff>39674</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2608795" y="6554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137277</xdr:rowOff>
    </xdr:from>
    <xdr:to>
      <xdr:col>10</xdr:col>
      <xdr:colOff>165100</xdr:colOff>
      <xdr:row>38</xdr:row>
      <xdr:rowOff>67427</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968500" y="6480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58554</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1719795" y="6573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140273</xdr:rowOff>
    </xdr:from>
    <xdr:to>
      <xdr:col>6</xdr:col>
      <xdr:colOff>38100</xdr:colOff>
      <xdr:row>38</xdr:row>
      <xdr:rowOff>70423</xdr:rowOff>
    </xdr:to>
    <xdr:sp macro="" textlink="">
      <xdr:nvSpPr>
        <xdr:cNvPr id="89" name="楕円 88">
          <a:extLst>
            <a:ext uri="{FF2B5EF4-FFF2-40B4-BE49-F238E27FC236}">
              <a16:creationId xmlns:a16="http://schemas.microsoft.com/office/drawing/2014/main" id="{00000000-0008-0000-0600-000059000000}"/>
            </a:ext>
          </a:extLst>
        </xdr:cNvPr>
        <xdr:cNvSpPr/>
      </xdr:nvSpPr>
      <xdr:spPr>
        <a:xfrm>
          <a:off x="1079500" y="6483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61550</xdr:rowOff>
    </xdr:from>
    <xdr:ext cx="599010" cy="259045"/>
    <xdr:sp macro="" textlink="">
      <xdr:nvSpPr>
        <xdr:cNvPr id="90" name="テキスト ボックス 89">
          <a:extLst>
            <a:ext uri="{FF2B5EF4-FFF2-40B4-BE49-F238E27FC236}">
              <a16:creationId xmlns:a16="http://schemas.microsoft.com/office/drawing/2014/main" id="{00000000-0008-0000-0600-00005A000000}"/>
            </a:ext>
          </a:extLst>
        </xdr:cNvPr>
        <xdr:cNvSpPr txBox="1"/>
      </xdr:nvSpPr>
      <xdr:spPr>
        <a:xfrm>
          <a:off x="830795" y="6576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a:extLst>
            <a:ext uri="{FF2B5EF4-FFF2-40B4-BE49-F238E27FC236}">
              <a16:creationId xmlns:a16="http://schemas.microsoft.com/office/drawing/2014/main" id="{00000000-0008-0000-0600-000063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105197</xdr:rowOff>
    </xdr:from>
    <xdr:to>
      <xdr:col>24</xdr:col>
      <xdr:colOff>62865</xdr:colOff>
      <xdr:row>58</xdr:row>
      <xdr:rowOff>124096</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849147"/>
          <a:ext cx="1270" cy="12190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127923</xdr:rowOff>
    </xdr:from>
    <xdr:ext cx="599010"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072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124096</xdr:rowOff>
    </xdr:from>
    <xdr:to>
      <xdr:col>24</xdr:col>
      <xdr:colOff>152400</xdr:colOff>
      <xdr:row>58</xdr:row>
      <xdr:rowOff>124096</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068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51874</xdr:rowOff>
    </xdr:from>
    <xdr:ext cx="690189"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6243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1,720,280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105197</xdr:rowOff>
    </xdr:from>
    <xdr:to>
      <xdr:col>24</xdr:col>
      <xdr:colOff>152400</xdr:colOff>
      <xdr:row>51</xdr:row>
      <xdr:rowOff>105197</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849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86122</xdr:rowOff>
    </xdr:from>
    <xdr:to>
      <xdr:col>24</xdr:col>
      <xdr:colOff>63500</xdr:colOff>
      <xdr:row>58</xdr:row>
      <xdr:rowOff>93052</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3797300" y="10030222"/>
          <a:ext cx="838200" cy="6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150191</xdr:rowOff>
    </xdr:from>
    <xdr:ext cx="599010"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7513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127314</xdr:rowOff>
    </xdr:from>
    <xdr:to>
      <xdr:col>24</xdr:col>
      <xdr:colOff>114300</xdr:colOff>
      <xdr:row>58</xdr:row>
      <xdr:rowOff>57464</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899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86122</xdr:rowOff>
    </xdr:from>
    <xdr:to>
      <xdr:col>19</xdr:col>
      <xdr:colOff>177800</xdr:colOff>
      <xdr:row>58</xdr:row>
      <xdr:rowOff>106635</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10030222"/>
          <a:ext cx="889000" cy="20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126237</xdr:rowOff>
    </xdr:from>
    <xdr:to>
      <xdr:col>20</xdr:col>
      <xdr:colOff>38100</xdr:colOff>
      <xdr:row>58</xdr:row>
      <xdr:rowOff>56387</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898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72914</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497795" y="9674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106635</xdr:rowOff>
    </xdr:from>
    <xdr:to>
      <xdr:col>15</xdr:col>
      <xdr:colOff>50800</xdr:colOff>
      <xdr:row>58</xdr:row>
      <xdr:rowOff>107772</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10050735"/>
          <a:ext cx="889000" cy="1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123597</xdr:rowOff>
    </xdr:from>
    <xdr:to>
      <xdr:col>15</xdr:col>
      <xdr:colOff>101600</xdr:colOff>
      <xdr:row>58</xdr:row>
      <xdr:rowOff>53747</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896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70274</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08795" y="9671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107772</xdr:rowOff>
    </xdr:from>
    <xdr:to>
      <xdr:col>10</xdr:col>
      <xdr:colOff>114300</xdr:colOff>
      <xdr:row>58</xdr:row>
      <xdr:rowOff>111175</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10051872"/>
          <a:ext cx="889000" cy="3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128640</xdr:rowOff>
    </xdr:from>
    <xdr:to>
      <xdr:col>10</xdr:col>
      <xdr:colOff>165100</xdr:colOff>
      <xdr:row>58</xdr:row>
      <xdr:rowOff>58790</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901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75317</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19795" y="9676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112984</xdr:rowOff>
    </xdr:from>
    <xdr:to>
      <xdr:col>6</xdr:col>
      <xdr:colOff>38100</xdr:colOff>
      <xdr:row>58</xdr:row>
      <xdr:rowOff>43134</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885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59661</xdr:rowOff>
    </xdr:from>
    <xdr:ext cx="59901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30795" y="9660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42252</xdr:rowOff>
    </xdr:from>
    <xdr:to>
      <xdr:col>24</xdr:col>
      <xdr:colOff>114300</xdr:colOff>
      <xdr:row>58</xdr:row>
      <xdr:rowOff>143852</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986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128629</xdr:rowOff>
    </xdr:from>
    <xdr:ext cx="599010"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9012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35322</xdr:rowOff>
    </xdr:from>
    <xdr:to>
      <xdr:col>20</xdr:col>
      <xdr:colOff>38100</xdr:colOff>
      <xdr:row>58</xdr:row>
      <xdr:rowOff>136922</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979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128049</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497795" y="10072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55835</xdr:rowOff>
    </xdr:from>
    <xdr:to>
      <xdr:col>15</xdr:col>
      <xdr:colOff>101600</xdr:colOff>
      <xdr:row>58</xdr:row>
      <xdr:rowOff>157435</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999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148562</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08795" y="10092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56972</xdr:rowOff>
    </xdr:from>
    <xdr:to>
      <xdr:col>10</xdr:col>
      <xdr:colOff>165100</xdr:colOff>
      <xdr:row>58</xdr:row>
      <xdr:rowOff>158572</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1000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149699</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19795" y="10093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60375</xdr:rowOff>
    </xdr:from>
    <xdr:to>
      <xdr:col>6</xdr:col>
      <xdr:colOff>38100</xdr:colOff>
      <xdr:row>58</xdr:row>
      <xdr:rowOff>161975</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10004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153102</xdr:rowOff>
    </xdr:from>
    <xdr:ext cx="599010"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30795" y="10097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107806</xdr:rowOff>
    </xdr:from>
    <xdr:to>
      <xdr:col>24</xdr:col>
      <xdr:colOff>62865</xdr:colOff>
      <xdr:row>78</xdr:row>
      <xdr:rowOff>134319</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452206"/>
          <a:ext cx="1270" cy="1055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138146</xdr:rowOff>
    </xdr:from>
    <xdr:ext cx="469744"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511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134319</xdr:rowOff>
    </xdr:from>
    <xdr:to>
      <xdr:col>24</xdr:col>
      <xdr:colOff>152400</xdr:colOff>
      <xdr:row>78</xdr:row>
      <xdr:rowOff>134319</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507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54483</xdr:rowOff>
    </xdr:from>
    <xdr:ext cx="599010"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2227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107806</xdr:rowOff>
    </xdr:from>
    <xdr:to>
      <xdr:col>24</xdr:col>
      <xdr:colOff>152400</xdr:colOff>
      <xdr:row>72</xdr:row>
      <xdr:rowOff>107806</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452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54414</xdr:rowOff>
    </xdr:from>
    <xdr:to>
      <xdr:col>24</xdr:col>
      <xdr:colOff>63500</xdr:colOff>
      <xdr:row>78</xdr:row>
      <xdr:rowOff>77155</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3797300" y="13427514"/>
          <a:ext cx="838200" cy="22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17645</xdr:rowOff>
    </xdr:from>
    <xdr:ext cx="534377"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2192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166218</xdr:rowOff>
    </xdr:from>
    <xdr:to>
      <xdr:col>24</xdr:col>
      <xdr:colOff>114300</xdr:colOff>
      <xdr:row>78</xdr:row>
      <xdr:rowOff>96368</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367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54414</xdr:rowOff>
    </xdr:from>
    <xdr:to>
      <xdr:col>19</xdr:col>
      <xdr:colOff>177800</xdr:colOff>
      <xdr:row>78</xdr:row>
      <xdr:rowOff>66672</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2908300" y="13427514"/>
          <a:ext cx="889000" cy="12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149817</xdr:rowOff>
    </xdr:from>
    <xdr:to>
      <xdr:col>20</xdr:col>
      <xdr:colOff>38100</xdr:colOff>
      <xdr:row>78</xdr:row>
      <xdr:rowOff>79967</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351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96494</xdr:rowOff>
    </xdr:from>
    <xdr:ext cx="534377"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30111" y="13126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66672</xdr:rowOff>
    </xdr:from>
    <xdr:to>
      <xdr:col>15</xdr:col>
      <xdr:colOff>50800</xdr:colOff>
      <xdr:row>78</xdr:row>
      <xdr:rowOff>81842</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019300" y="13439772"/>
          <a:ext cx="889000" cy="15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153603</xdr:rowOff>
    </xdr:from>
    <xdr:to>
      <xdr:col>15</xdr:col>
      <xdr:colOff>101600</xdr:colOff>
      <xdr:row>78</xdr:row>
      <xdr:rowOff>83753</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355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100280</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41111" y="13130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81842</xdr:rowOff>
    </xdr:from>
    <xdr:to>
      <xdr:col>10</xdr:col>
      <xdr:colOff>114300</xdr:colOff>
      <xdr:row>78</xdr:row>
      <xdr:rowOff>82646</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1130300" y="13454942"/>
          <a:ext cx="889000" cy="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158865</xdr:rowOff>
    </xdr:from>
    <xdr:to>
      <xdr:col>10</xdr:col>
      <xdr:colOff>165100</xdr:colOff>
      <xdr:row>78</xdr:row>
      <xdr:rowOff>89015</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36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105542</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52111" y="13135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5648</xdr:rowOff>
    </xdr:from>
    <xdr:to>
      <xdr:col>6</xdr:col>
      <xdr:colOff>38100</xdr:colOff>
      <xdr:row>78</xdr:row>
      <xdr:rowOff>107248</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37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123775</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63111" y="13153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26355</xdr:rowOff>
    </xdr:from>
    <xdr:to>
      <xdr:col>24</xdr:col>
      <xdr:colOff>114300</xdr:colOff>
      <xdr:row>78</xdr:row>
      <xdr:rowOff>127955</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399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144644</xdr:rowOff>
    </xdr:from>
    <xdr:ext cx="534377"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346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3614</xdr:rowOff>
    </xdr:from>
    <xdr:to>
      <xdr:col>20</xdr:col>
      <xdr:colOff>38100</xdr:colOff>
      <xdr:row>78</xdr:row>
      <xdr:rowOff>105214</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376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96341</xdr:rowOff>
    </xdr:from>
    <xdr:ext cx="534377"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30111" y="13469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15872</xdr:rowOff>
    </xdr:from>
    <xdr:to>
      <xdr:col>15</xdr:col>
      <xdr:colOff>101600</xdr:colOff>
      <xdr:row>78</xdr:row>
      <xdr:rowOff>117472</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388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108599</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41111" y="13481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31042</xdr:rowOff>
    </xdr:from>
    <xdr:to>
      <xdr:col>10</xdr:col>
      <xdr:colOff>165100</xdr:colOff>
      <xdr:row>78</xdr:row>
      <xdr:rowOff>132642</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404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123769</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52111" y="13496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31846</xdr:rowOff>
    </xdr:from>
    <xdr:to>
      <xdr:col>6</xdr:col>
      <xdr:colOff>38100</xdr:colOff>
      <xdr:row>78</xdr:row>
      <xdr:rowOff>133446</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404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124573</xdr:rowOff>
    </xdr:from>
    <xdr:ext cx="534377"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63111" y="13497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a:extLst>
            <a:ext uri="{FF2B5EF4-FFF2-40B4-BE49-F238E27FC236}">
              <a16:creationId xmlns:a16="http://schemas.microsoft.com/office/drawing/2014/main" id="{00000000-0008-0000-06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165488</xdr:rowOff>
    </xdr:from>
    <xdr:to>
      <xdr:col>24</xdr:col>
      <xdr:colOff>62865</xdr:colOff>
      <xdr:row>98</xdr:row>
      <xdr:rowOff>136271</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4633595" y="15424538"/>
          <a:ext cx="1270" cy="15138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140098</xdr:rowOff>
    </xdr:from>
    <xdr:ext cx="534377" cy="259045"/>
    <xdr:sp macro="" textlink="">
      <xdr:nvSpPr>
        <xdr:cNvPr id="229" name="扶助費最小値テキスト">
          <a:extLst>
            <a:ext uri="{FF2B5EF4-FFF2-40B4-BE49-F238E27FC236}">
              <a16:creationId xmlns:a16="http://schemas.microsoft.com/office/drawing/2014/main" id="{00000000-0008-0000-0600-0000E5000000}"/>
            </a:ext>
          </a:extLst>
        </xdr:cNvPr>
        <xdr:cNvSpPr txBox="1"/>
      </xdr:nvSpPr>
      <xdr:spPr>
        <a:xfrm>
          <a:off x="4686300" y="16942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136271</xdr:rowOff>
    </xdr:from>
    <xdr:to>
      <xdr:col>24</xdr:col>
      <xdr:colOff>152400</xdr:colOff>
      <xdr:row>98</xdr:row>
      <xdr:rowOff>136271</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6938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112165</xdr:rowOff>
    </xdr:from>
    <xdr:ext cx="599010" cy="259045"/>
    <xdr:sp macro="" textlink="">
      <xdr:nvSpPr>
        <xdr:cNvPr id="231" name="扶助費最大値テキスト">
          <a:extLst>
            <a:ext uri="{FF2B5EF4-FFF2-40B4-BE49-F238E27FC236}">
              <a16:creationId xmlns:a16="http://schemas.microsoft.com/office/drawing/2014/main" id="{00000000-0008-0000-0600-0000E7000000}"/>
            </a:ext>
          </a:extLst>
        </xdr:cNvPr>
        <xdr:cNvSpPr txBox="1"/>
      </xdr:nvSpPr>
      <xdr:spPr>
        <a:xfrm>
          <a:off x="4686300" y="15199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165488</xdr:rowOff>
    </xdr:from>
    <xdr:to>
      <xdr:col>24</xdr:col>
      <xdr:colOff>152400</xdr:colOff>
      <xdr:row>89</xdr:row>
      <xdr:rowOff>165488</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5424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89</xdr:row>
      <xdr:rowOff>154374</xdr:rowOff>
    </xdr:from>
    <xdr:to>
      <xdr:col>24</xdr:col>
      <xdr:colOff>63500</xdr:colOff>
      <xdr:row>89</xdr:row>
      <xdr:rowOff>165488</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3797300" y="15413424"/>
          <a:ext cx="838200" cy="11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97948</xdr:rowOff>
    </xdr:from>
    <xdr:ext cx="534377" cy="259045"/>
    <xdr:sp macro="" textlink="">
      <xdr:nvSpPr>
        <xdr:cNvPr id="234" name="扶助費平均値テキスト">
          <a:extLst>
            <a:ext uri="{FF2B5EF4-FFF2-40B4-BE49-F238E27FC236}">
              <a16:creationId xmlns:a16="http://schemas.microsoft.com/office/drawing/2014/main" id="{00000000-0008-0000-0600-0000EA000000}"/>
            </a:ext>
          </a:extLst>
        </xdr:cNvPr>
        <xdr:cNvSpPr txBox="1"/>
      </xdr:nvSpPr>
      <xdr:spPr>
        <a:xfrm>
          <a:off x="4686300" y="162142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119521</xdr:rowOff>
    </xdr:from>
    <xdr:to>
      <xdr:col>24</xdr:col>
      <xdr:colOff>114300</xdr:colOff>
      <xdr:row>95</xdr:row>
      <xdr:rowOff>49671</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4584700" y="16235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89</xdr:row>
      <xdr:rowOff>154374</xdr:rowOff>
    </xdr:from>
    <xdr:to>
      <xdr:col>19</xdr:col>
      <xdr:colOff>177800</xdr:colOff>
      <xdr:row>90</xdr:row>
      <xdr:rowOff>32573</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2908300" y="15413424"/>
          <a:ext cx="889000" cy="49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137004</xdr:rowOff>
    </xdr:from>
    <xdr:to>
      <xdr:col>20</xdr:col>
      <xdr:colOff>38100</xdr:colOff>
      <xdr:row>95</xdr:row>
      <xdr:rowOff>67154</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3746500" y="16253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58281</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3530111" y="16346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89</xdr:row>
      <xdr:rowOff>156127</xdr:rowOff>
    </xdr:from>
    <xdr:to>
      <xdr:col>15</xdr:col>
      <xdr:colOff>50800</xdr:colOff>
      <xdr:row>90</xdr:row>
      <xdr:rowOff>32573</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a:off x="2019300" y="15415177"/>
          <a:ext cx="889000" cy="47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148510</xdr:rowOff>
    </xdr:from>
    <xdr:to>
      <xdr:col>15</xdr:col>
      <xdr:colOff>101600</xdr:colOff>
      <xdr:row>95</xdr:row>
      <xdr:rowOff>78660</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2857500" y="1626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69787</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2641111" y="16357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89</xdr:row>
      <xdr:rowOff>156127</xdr:rowOff>
    </xdr:from>
    <xdr:to>
      <xdr:col>10</xdr:col>
      <xdr:colOff>114300</xdr:colOff>
      <xdr:row>90</xdr:row>
      <xdr:rowOff>102493</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1130300" y="15415177"/>
          <a:ext cx="889000" cy="117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135491</xdr:rowOff>
    </xdr:from>
    <xdr:to>
      <xdr:col>10</xdr:col>
      <xdr:colOff>165100</xdr:colOff>
      <xdr:row>95</xdr:row>
      <xdr:rowOff>65641</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968500" y="16251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56768</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1752111" y="16344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57386</xdr:rowOff>
    </xdr:from>
    <xdr:to>
      <xdr:col>6</xdr:col>
      <xdr:colOff>38100</xdr:colOff>
      <xdr:row>95</xdr:row>
      <xdr:rowOff>158986</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079500" y="16345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150113</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863111" y="16437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89</xdr:row>
      <xdr:rowOff>114688</xdr:rowOff>
    </xdr:from>
    <xdr:to>
      <xdr:col>24</xdr:col>
      <xdr:colOff>114300</xdr:colOff>
      <xdr:row>90</xdr:row>
      <xdr:rowOff>44838</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4584700" y="15373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89</xdr:row>
      <xdr:rowOff>67715</xdr:rowOff>
    </xdr:from>
    <xdr:ext cx="599010" cy="259045"/>
    <xdr:sp macro="" textlink="">
      <xdr:nvSpPr>
        <xdr:cNvPr id="253" name="扶助費該当値テキスト">
          <a:extLst>
            <a:ext uri="{FF2B5EF4-FFF2-40B4-BE49-F238E27FC236}">
              <a16:creationId xmlns:a16="http://schemas.microsoft.com/office/drawing/2014/main" id="{00000000-0008-0000-0600-0000FD000000}"/>
            </a:ext>
          </a:extLst>
        </xdr:cNvPr>
        <xdr:cNvSpPr txBox="1"/>
      </xdr:nvSpPr>
      <xdr:spPr>
        <a:xfrm>
          <a:off x="4686300" y="15326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89</xdr:row>
      <xdr:rowOff>103574</xdr:rowOff>
    </xdr:from>
    <xdr:to>
      <xdr:col>20</xdr:col>
      <xdr:colOff>38100</xdr:colOff>
      <xdr:row>90</xdr:row>
      <xdr:rowOff>33724</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3746500" y="1536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88</xdr:row>
      <xdr:rowOff>50251</xdr:rowOff>
    </xdr:from>
    <xdr:ext cx="59901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497795" y="151378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89</xdr:row>
      <xdr:rowOff>153223</xdr:rowOff>
    </xdr:from>
    <xdr:to>
      <xdr:col>15</xdr:col>
      <xdr:colOff>101600</xdr:colOff>
      <xdr:row>90</xdr:row>
      <xdr:rowOff>83373</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2857500" y="15412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88</xdr:row>
      <xdr:rowOff>99900</xdr:rowOff>
    </xdr:from>
    <xdr:ext cx="59901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2608795" y="15187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89</xdr:row>
      <xdr:rowOff>105327</xdr:rowOff>
    </xdr:from>
    <xdr:to>
      <xdr:col>10</xdr:col>
      <xdr:colOff>165100</xdr:colOff>
      <xdr:row>90</xdr:row>
      <xdr:rowOff>35477</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968500" y="15364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88</xdr:row>
      <xdr:rowOff>52004</xdr:rowOff>
    </xdr:from>
    <xdr:ext cx="599010"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1719795" y="15139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90</xdr:row>
      <xdr:rowOff>51693</xdr:rowOff>
    </xdr:from>
    <xdr:to>
      <xdr:col>6</xdr:col>
      <xdr:colOff>38100</xdr:colOff>
      <xdr:row>90</xdr:row>
      <xdr:rowOff>153293</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079500" y="15482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88</xdr:row>
      <xdr:rowOff>169820</xdr:rowOff>
    </xdr:from>
    <xdr:ext cx="599010"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830795" y="15257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103465</xdr:rowOff>
    </xdr:from>
    <xdr:to>
      <xdr:col>54</xdr:col>
      <xdr:colOff>189865</xdr:colOff>
      <xdr:row>38</xdr:row>
      <xdr:rowOff>123399</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246965"/>
          <a:ext cx="1270" cy="1391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127226</xdr:rowOff>
    </xdr:from>
    <xdr:ext cx="534377"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642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123399</xdr:rowOff>
    </xdr:from>
    <xdr:to>
      <xdr:col>55</xdr:col>
      <xdr:colOff>88900</xdr:colOff>
      <xdr:row>38</xdr:row>
      <xdr:rowOff>123399</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638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50142</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5022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779,021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103465</xdr:rowOff>
    </xdr:from>
    <xdr:to>
      <xdr:col>55</xdr:col>
      <xdr:colOff>88900</xdr:colOff>
      <xdr:row>30</xdr:row>
      <xdr:rowOff>103465</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246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57324</xdr:rowOff>
    </xdr:from>
    <xdr:to>
      <xdr:col>55</xdr:col>
      <xdr:colOff>0</xdr:colOff>
      <xdr:row>36</xdr:row>
      <xdr:rowOff>65428</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9639300" y="6229524"/>
          <a:ext cx="838200" cy="8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119200</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62914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140773</xdr:rowOff>
    </xdr:from>
    <xdr:to>
      <xdr:col>55</xdr:col>
      <xdr:colOff>50800</xdr:colOff>
      <xdr:row>37</xdr:row>
      <xdr:rowOff>70923</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312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57324</xdr:rowOff>
    </xdr:from>
    <xdr:to>
      <xdr:col>50</xdr:col>
      <xdr:colOff>114300</xdr:colOff>
      <xdr:row>37</xdr:row>
      <xdr:rowOff>12261</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8750300" y="6229524"/>
          <a:ext cx="889000" cy="126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136531</xdr:rowOff>
    </xdr:from>
    <xdr:to>
      <xdr:col>50</xdr:col>
      <xdr:colOff>165100</xdr:colOff>
      <xdr:row>37</xdr:row>
      <xdr:rowOff>66681</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6308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57808</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39795" y="6401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161682</xdr:rowOff>
    </xdr:from>
    <xdr:to>
      <xdr:col>45</xdr:col>
      <xdr:colOff>177800</xdr:colOff>
      <xdr:row>37</xdr:row>
      <xdr:rowOff>12261</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7861300" y="6333882"/>
          <a:ext cx="889000" cy="22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163841</xdr:rowOff>
    </xdr:from>
    <xdr:to>
      <xdr:col>46</xdr:col>
      <xdr:colOff>38100</xdr:colOff>
      <xdr:row>37</xdr:row>
      <xdr:rowOff>93991</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633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85118</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50795" y="6428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161682</xdr:rowOff>
    </xdr:from>
    <xdr:to>
      <xdr:col>41</xdr:col>
      <xdr:colOff>50800</xdr:colOff>
      <xdr:row>36</xdr:row>
      <xdr:rowOff>167320</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6972300" y="6333882"/>
          <a:ext cx="889000" cy="5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167344</xdr:rowOff>
    </xdr:from>
    <xdr:to>
      <xdr:col>41</xdr:col>
      <xdr:colOff>101600</xdr:colOff>
      <xdr:row>37</xdr:row>
      <xdr:rowOff>97494</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339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88621</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61795" y="6432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9999</xdr:rowOff>
    </xdr:from>
    <xdr:to>
      <xdr:col>36</xdr:col>
      <xdr:colOff>165100</xdr:colOff>
      <xdr:row>37</xdr:row>
      <xdr:rowOff>111599</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35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102726</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672795" y="6446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14628</xdr:rowOff>
    </xdr:from>
    <xdr:to>
      <xdr:col>55</xdr:col>
      <xdr:colOff>50800</xdr:colOff>
      <xdr:row>36</xdr:row>
      <xdr:rowOff>116228</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6186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37505</xdr:rowOff>
    </xdr:from>
    <xdr:ext cx="599010"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6038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6524</xdr:rowOff>
    </xdr:from>
    <xdr:to>
      <xdr:col>50</xdr:col>
      <xdr:colOff>165100</xdr:colOff>
      <xdr:row>36</xdr:row>
      <xdr:rowOff>108124</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617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124651</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39795" y="5953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132911</xdr:rowOff>
    </xdr:from>
    <xdr:to>
      <xdr:col>46</xdr:col>
      <xdr:colOff>38100</xdr:colOff>
      <xdr:row>37</xdr:row>
      <xdr:rowOff>63061</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6305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79588</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50795" y="6080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110882</xdr:rowOff>
    </xdr:from>
    <xdr:to>
      <xdr:col>41</xdr:col>
      <xdr:colOff>101600</xdr:colOff>
      <xdr:row>37</xdr:row>
      <xdr:rowOff>41032</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283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57559</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61795" y="6058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116520</xdr:rowOff>
    </xdr:from>
    <xdr:to>
      <xdr:col>36</xdr:col>
      <xdr:colOff>165100</xdr:colOff>
      <xdr:row>37</xdr:row>
      <xdr:rowOff>46670</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288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63197</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672795" y="6063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45606</xdr:rowOff>
    </xdr:from>
    <xdr:to>
      <xdr:col>54</xdr:col>
      <xdr:colOff>189865</xdr:colOff>
      <xdr:row>58</xdr:row>
      <xdr:rowOff>134101</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10475595" y="8789556"/>
          <a:ext cx="1270" cy="1288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137928</xdr:rowOff>
    </xdr:from>
    <xdr:ext cx="534377" cy="259045"/>
    <xdr:sp macro="" textlink="">
      <xdr:nvSpPr>
        <xdr:cNvPr id="341" name="普通建設事業費最小値テキスト">
          <a:extLst>
            <a:ext uri="{FF2B5EF4-FFF2-40B4-BE49-F238E27FC236}">
              <a16:creationId xmlns:a16="http://schemas.microsoft.com/office/drawing/2014/main" id="{00000000-0008-0000-0600-000055010000}"/>
            </a:ext>
          </a:extLst>
        </xdr:cNvPr>
        <xdr:cNvSpPr txBox="1"/>
      </xdr:nvSpPr>
      <xdr:spPr>
        <a:xfrm>
          <a:off x="10528300" y="10082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134101</xdr:rowOff>
    </xdr:from>
    <xdr:to>
      <xdr:col>55</xdr:col>
      <xdr:colOff>88900</xdr:colOff>
      <xdr:row>58</xdr:row>
      <xdr:rowOff>134101</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10078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163733</xdr:rowOff>
    </xdr:from>
    <xdr:ext cx="690189" cy="259045"/>
    <xdr:sp macro="" textlink="">
      <xdr:nvSpPr>
        <xdr:cNvPr id="343" name="普通建設事業費最大値テキスト">
          <a:extLst>
            <a:ext uri="{FF2B5EF4-FFF2-40B4-BE49-F238E27FC236}">
              <a16:creationId xmlns:a16="http://schemas.microsoft.com/office/drawing/2014/main" id="{00000000-0008-0000-0600-000057010000}"/>
            </a:ext>
          </a:extLst>
        </xdr:cNvPr>
        <xdr:cNvSpPr txBox="1"/>
      </xdr:nvSpPr>
      <xdr:spPr>
        <a:xfrm>
          <a:off x="10528300" y="856478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2,830,806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45606</xdr:rowOff>
    </xdr:from>
    <xdr:to>
      <xdr:col>55</xdr:col>
      <xdr:colOff>88900</xdr:colOff>
      <xdr:row>51</xdr:row>
      <xdr:rowOff>45606</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8789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157686</xdr:rowOff>
    </xdr:from>
    <xdr:to>
      <xdr:col>55</xdr:col>
      <xdr:colOff>0</xdr:colOff>
      <xdr:row>58</xdr:row>
      <xdr:rowOff>50119</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9639300" y="9930336"/>
          <a:ext cx="838200" cy="63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93873</xdr:rowOff>
    </xdr:from>
    <xdr:ext cx="599010" cy="259045"/>
    <xdr:sp macro="" textlink="">
      <xdr:nvSpPr>
        <xdr:cNvPr id="346" name="普通建設事業費平均値テキスト">
          <a:extLst>
            <a:ext uri="{FF2B5EF4-FFF2-40B4-BE49-F238E27FC236}">
              <a16:creationId xmlns:a16="http://schemas.microsoft.com/office/drawing/2014/main" id="{00000000-0008-0000-0600-00005A010000}"/>
            </a:ext>
          </a:extLst>
        </xdr:cNvPr>
        <xdr:cNvSpPr txBox="1"/>
      </xdr:nvSpPr>
      <xdr:spPr>
        <a:xfrm>
          <a:off x="10528300" y="98665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115446</xdr:rowOff>
    </xdr:from>
    <xdr:to>
      <xdr:col>55</xdr:col>
      <xdr:colOff>50800</xdr:colOff>
      <xdr:row>58</xdr:row>
      <xdr:rowOff>45596</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10426700" y="9888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42000</xdr:rowOff>
    </xdr:from>
    <xdr:to>
      <xdr:col>50</xdr:col>
      <xdr:colOff>114300</xdr:colOff>
      <xdr:row>58</xdr:row>
      <xdr:rowOff>50119</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8750300" y="9986100"/>
          <a:ext cx="889000" cy="8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127882</xdr:rowOff>
    </xdr:from>
    <xdr:to>
      <xdr:col>50</xdr:col>
      <xdr:colOff>165100</xdr:colOff>
      <xdr:row>58</xdr:row>
      <xdr:rowOff>58032</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9588500" y="9900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74559</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9339795" y="9675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42000</xdr:rowOff>
    </xdr:from>
    <xdr:to>
      <xdr:col>45</xdr:col>
      <xdr:colOff>177800</xdr:colOff>
      <xdr:row>58</xdr:row>
      <xdr:rowOff>50388</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7861300" y="9986100"/>
          <a:ext cx="889000" cy="8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115272</xdr:rowOff>
    </xdr:from>
    <xdr:to>
      <xdr:col>46</xdr:col>
      <xdr:colOff>38100</xdr:colOff>
      <xdr:row>58</xdr:row>
      <xdr:rowOff>45422</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8699500" y="9887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61949</xdr:rowOff>
    </xdr:from>
    <xdr:ext cx="59901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450795" y="9663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73544</xdr:rowOff>
    </xdr:from>
    <xdr:to>
      <xdr:col>41</xdr:col>
      <xdr:colOff>50800</xdr:colOff>
      <xdr:row>58</xdr:row>
      <xdr:rowOff>50388</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6972300" y="9846194"/>
          <a:ext cx="889000" cy="148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118481</xdr:rowOff>
    </xdr:from>
    <xdr:to>
      <xdr:col>41</xdr:col>
      <xdr:colOff>101600</xdr:colOff>
      <xdr:row>58</xdr:row>
      <xdr:rowOff>48631</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7810500" y="9891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65158</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561795" y="9666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128715</xdr:rowOff>
    </xdr:from>
    <xdr:to>
      <xdr:col>36</xdr:col>
      <xdr:colOff>165100</xdr:colOff>
      <xdr:row>58</xdr:row>
      <xdr:rowOff>58865</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6921500" y="9901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49992</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672795" y="9994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106886</xdr:rowOff>
    </xdr:from>
    <xdr:to>
      <xdr:col>55</xdr:col>
      <xdr:colOff>50800</xdr:colOff>
      <xdr:row>58</xdr:row>
      <xdr:rowOff>37036</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10426700" y="9879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129763</xdr:rowOff>
    </xdr:from>
    <xdr:ext cx="599010" cy="259045"/>
    <xdr:sp macro="" textlink="">
      <xdr:nvSpPr>
        <xdr:cNvPr id="365" name="普通建設事業費該当値テキスト">
          <a:extLst>
            <a:ext uri="{FF2B5EF4-FFF2-40B4-BE49-F238E27FC236}">
              <a16:creationId xmlns:a16="http://schemas.microsoft.com/office/drawing/2014/main" id="{00000000-0008-0000-0600-00006D010000}"/>
            </a:ext>
          </a:extLst>
        </xdr:cNvPr>
        <xdr:cNvSpPr txBox="1"/>
      </xdr:nvSpPr>
      <xdr:spPr>
        <a:xfrm>
          <a:off x="10528300" y="9730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335,660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170769</xdr:rowOff>
    </xdr:from>
    <xdr:to>
      <xdr:col>50</xdr:col>
      <xdr:colOff>165100</xdr:colOff>
      <xdr:row>58</xdr:row>
      <xdr:rowOff>100919</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9588500" y="9943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92046</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339795" y="10036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162650</xdr:rowOff>
    </xdr:from>
    <xdr:to>
      <xdr:col>46</xdr:col>
      <xdr:colOff>38100</xdr:colOff>
      <xdr:row>58</xdr:row>
      <xdr:rowOff>92800</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8699500" y="993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83927</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50795" y="10028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171038</xdr:rowOff>
    </xdr:from>
    <xdr:to>
      <xdr:col>41</xdr:col>
      <xdr:colOff>101600</xdr:colOff>
      <xdr:row>58</xdr:row>
      <xdr:rowOff>101188</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7810500" y="9943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92315</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561795" y="10036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22744</xdr:rowOff>
    </xdr:from>
    <xdr:to>
      <xdr:col>36</xdr:col>
      <xdr:colOff>165100</xdr:colOff>
      <xdr:row>57</xdr:row>
      <xdr:rowOff>124344</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6921500" y="9795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140871</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672795" y="9570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a:extLst>
            <a:ext uri="{FF2B5EF4-FFF2-40B4-BE49-F238E27FC236}">
              <a16:creationId xmlns:a16="http://schemas.microsoft.com/office/drawing/2014/main" id="{00000000-0008-0000-06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133965</xdr:rowOff>
    </xdr:from>
    <xdr:to>
      <xdr:col>54</xdr:col>
      <xdr:colOff>189865</xdr:colOff>
      <xdr:row>79</xdr:row>
      <xdr:rowOff>44450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flipV="1">
          <a:off x="10475595" y="12306915"/>
          <a:ext cx="1270" cy="1282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8" name="普通建設事業費 （ うち新規整備　）最小値テキスト">
          <a:extLst>
            <a:ext uri="{FF2B5EF4-FFF2-40B4-BE49-F238E27FC236}">
              <a16:creationId xmlns:a16="http://schemas.microsoft.com/office/drawing/2014/main" id="{00000000-0008-0000-0600-00008E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80642</xdr:rowOff>
    </xdr:from>
    <xdr:ext cx="690189" cy="259045"/>
    <xdr:sp macro="" textlink="">
      <xdr:nvSpPr>
        <xdr:cNvPr id="400" name="普通建設事業費 （ うち新規整備　）最大値テキスト">
          <a:extLst>
            <a:ext uri="{FF2B5EF4-FFF2-40B4-BE49-F238E27FC236}">
              <a16:creationId xmlns:a16="http://schemas.microsoft.com/office/drawing/2014/main" id="{00000000-0008-0000-0600-000090010000}"/>
            </a:ext>
          </a:extLst>
        </xdr:cNvPr>
        <xdr:cNvSpPr txBox="1"/>
      </xdr:nvSpPr>
      <xdr:spPr>
        <a:xfrm>
          <a:off x="10528300" y="120821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133965</xdr:rowOff>
    </xdr:from>
    <xdr:to>
      <xdr:col>55</xdr:col>
      <xdr:colOff>88900</xdr:colOff>
      <xdr:row>71</xdr:row>
      <xdr:rowOff>133965</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2306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74902</xdr:rowOff>
    </xdr:from>
    <xdr:to>
      <xdr:col>55</xdr:col>
      <xdr:colOff>0</xdr:colOff>
      <xdr:row>78</xdr:row>
      <xdr:rowOff>55345</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9639300" y="13276552"/>
          <a:ext cx="838200" cy="151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159585</xdr:rowOff>
    </xdr:from>
    <xdr:ext cx="599010" cy="259045"/>
    <xdr:sp macro="" textlink="">
      <xdr:nvSpPr>
        <xdr:cNvPr id="403" name="普通建設事業費 （ うち新規整備　）平均値テキスト">
          <a:extLst>
            <a:ext uri="{FF2B5EF4-FFF2-40B4-BE49-F238E27FC236}">
              <a16:creationId xmlns:a16="http://schemas.microsoft.com/office/drawing/2014/main" id="{00000000-0008-0000-0600-000093010000}"/>
            </a:ext>
          </a:extLst>
        </xdr:cNvPr>
        <xdr:cNvSpPr txBox="1"/>
      </xdr:nvSpPr>
      <xdr:spPr>
        <a:xfrm>
          <a:off x="10528300" y="133612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9708</xdr:rowOff>
    </xdr:from>
    <xdr:to>
      <xdr:col>55</xdr:col>
      <xdr:colOff>50800</xdr:colOff>
      <xdr:row>78</xdr:row>
      <xdr:rowOff>111308</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10426700" y="1338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55345</xdr:rowOff>
    </xdr:from>
    <xdr:to>
      <xdr:col>50</xdr:col>
      <xdr:colOff>114300</xdr:colOff>
      <xdr:row>78</xdr:row>
      <xdr:rowOff>61004</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flipV="1">
          <a:off x="8750300" y="13428445"/>
          <a:ext cx="889000" cy="5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21755</xdr:rowOff>
    </xdr:from>
    <xdr:to>
      <xdr:col>50</xdr:col>
      <xdr:colOff>165100</xdr:colOff>
      <xdr:row>78</xdr:row>
      <xdr:rowOff>123355</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9588500" y="13394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78</xdr:row>
      <xdr:rowOff>114482</xdr:rowOff>
    </xdr:from>
    <xdr:ext cx="599010"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9339795" y="13487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61004</xdr:rowOff>
    </xdr:from>
    <xdr:to>
      <xdr:col>45</xdr:col>
      <xdr:colOff>177800</xdr:colOff>
      <xdr:row>78</xdr:row>
      <xdr:rowOff>101792</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7861300" y="13434104"/>
          <a:ext cx="889000" cy="40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8692</xdr:rowOff>
    </xdr:from>
    <xdr:to>
      <xdr:col>46</xdr:col>
      <xdr:colOff>38100</xdr:colOff>
      <xdr:row>78</xdr:row>
      <xdr:rowOff>110292</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8699500" y="13381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126819</xdr:rowOff>
    </xdr:from>
    <xdr:ext cx="599010"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8450795" y="13157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29361</xdr:rowOff>
    </xdr:from>
    <xdr:to>
      <xdr:col>41</xdr:col>
      <xdr:colOff>50800</xdr:colOff>
      <xdr:row>78</xdr:row>
      <xdr:rowOff>101792</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6972300" y="13231011"/>
          <a:ext cx="889000" cy="243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13072</xdr:rowOff>
    </xdr:from>
    <xdr:to>
      <xdr:col>41</xdr:col>
      <xdr:colOff>101600</xdr:colOff>
      <xdr:row>78</xdr:row>
      <xdr:rowOff>114672</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7810500" y="13386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131199</xdr:rowOff>
    </xdr:from>
    <xdr:ext cx="59901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7561795" y="13161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8493</xdr:rowOff>
    </xdr:from>
    <xdr:to>
      <xdr:col>36</xdr:col>
      <xdr:colOff>165100</xdr:colOff>
      <xdr:row>78</xdr:row>
      <xdr:rowOff>110093</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6921500" y="1338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78</xdr:row>
      <xdr:rowOff>101220</xdr:rowOff>
    </xdr:from>
    <xdr:ext cx="59901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672795" y="13474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24102</xdr:rowOff>
    </xdr:from>
    <xdr:to>
      <xdr:col>55</xdr:col>
      <xdr:colOff>50800</xdr:colOff>
      <xdr:row>77</xdr:row>
      <xdr:rowOff>125702</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10426700" y="13225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46979</xdr:rowOff>
    </xdr:from>
    <xdr:ext cx="599010" cy="259045"/>
    <xdr:sp macro="" textlink="">
      <xdr:nvSpPr>
        <xdr:cNvPr id="422" name="普通建設事業費 （ うち新規整備　）該当値テキスト">
          <a:extLst>
            <a:ext uri="{FF2B5EF4-FFF2-40B4-BE49-F238E27FC236}">
              <a16:creationId xmlns:a16="http://schemas.microsoft.com/office/drawing/2014/main" id="{00000000-0008-0000-0600-0000A6010000}"/>
            </a:ext>
          </a:extLst>
        </xdr:cNvPr>
        <xdr:cNvSpPr txBox="1"/>
      </xdr:nvSpPr>
      <xdr:spPr>
        <a:xfrm>
          <a:off x="10528300" y="13077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4545</xdr:rowOff>
    </xdr:from>
    <xdr:to>
      <xdr:col>50</xdr:col>
      <xdr:colOff>165100</xdr:colOff>
      <xdr:row>78</xdr:row>
      <xdr:rowOff>106145</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9588500" y="13377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122672</xdr:rowOff>
    </xdr:from>
    <xdr:ext cx="59901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339795" y="131528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10204</xdr:rowOff>
    </xdr:from>
    <xdr:to>
      <xdr:col>46</xdr:col>
      <xdr:colOff>38100</xdr:colOff>
      <xdr:row>78</xdr:row>
      <xdr:rowOff>111804</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8699500" y="13383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78</xdr:row>
      <xdr:rowOff>102931</xdr:rowOff>
    </xdr:from>
    <xdr:ext cx="59901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8450795" y="13476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50992</xdr:rowOff>
    </xdr:from>
    <xdr:to>
      <xdr:col>41</xdr:col>
      <xdr:colOff>101600</xdr:colOff>
      <xdr:row>78</xdr:row>
      <xdr:rowOff>152592</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7810500" y="1342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143719</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7594111" y="13516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150011</xdr:rowOff>
    </xdr:from>
    <xdr:to>
      <xdr:col>36</xdr:col>
      <xdr:colOff>165100</xdr:colOff>
      <xdr:row>77</xdr:row>
      <xdr:rowOff>80161</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6921500" y="13180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75</xdr:row>
      <xdr:rowOff>96688</xdr:rowOff>
    </xdr:from>
    <xdr:ext cx="59901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672795" y="12955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a:extLst>
            <a:ext uri="{FF2B5EF4-FFF2-40B4-BE49-F238E27FC236}">
              <a16:creationId xmlns:a16="http://schemas.microsoft.com/office/drawing/2014/main" id="{00000000-0008-0000-06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26222</xdr:rowOff>
    </xdr:from>
    <xdr:to>
      <xdr:col>54</xdr:col>
      <xdr:colOff>189865</xdr:colOff>
      <xdr:row>98</xdr:row>
      <xdr:rowOff>138246</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flipV="1">
          <a:off x="10475595" y="15799622"/>
          <a:ext cx="1270" cy="1140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142073</xdr:rowOff>
    </xdr:from>
    <xdr:ext cx="469744" cy="259045"/>
    <xdr:sp macro="" textlink="">
      <xdr:nvSpPr>
        <xdr:cNvPr id="453" name="普通建設事業費 （ うち更新整備　）最小値テキスト">
          <a:extLst>
            <a:ext uri="{FF2B5EF4-FFF2-40B4-BE49-F238E27FC236}">
              <a16:creationId xmlns:a16="http://schemas.microsoft.com/office/drawing/2014/main" id="{00000000-0008-0000-0600-0000C5010000}"/>
            </a:ext>
          </a:extLst>
        </xdr:cNvPr>
        <xdr:cNvSpPr txBox="1"/>
      </xdr:nvSpPr>
      <xdr:spPr>
        <a:xfrm>
          <a:off x="10528300" y="16944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138246</xdr:rowOff>
    </xdr:from>
    <xdr:to>
      <xdr:col>55</xdr:col>
      <xdr:colOff>88900</xdr:colOff>
      <xdr:row>98</xdr:row>
      <xdr:rowOff>138246</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6940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144349</xdr:rowOff>
    </xdr:from>
    <xdr:ext cx="690189" cy="259045"/>
    <xdr:sp macro="" textlink="">
      <xdr:nvSpPr>
        <xdr:cNvPr id="455" name="普通建設事業費 （ うち更新整備　）最大値テキスト">
          <a:extLst>
            <a:ext uri="{FF2B5EF4-FFF2-40B4-BE49-F238E27FC236}">
              <a16:creationId xmlns:a16="http://schemas.microsoft.com/office/drawing/2014/main" id="{00000000-0008-0000-0600-0000C7010000}"/>
            </a:ext>
          </a:extLst>
        </xdr:cNvPr>
        <xdr:cNvSpPr txBox="1"/>
      </xdr:nvSpPr>
      <xdr:spPr>
        <a:xfrm>
          <a:off x="10528300" y="1557484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2,498,202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92</xdr:row>
      <xdr:rowOff>26222</xdr:rowOff>
    </xdr:from>
    <xdr:to>
      <xdr:col>55</xdr:col>
      <xdr:colOff>88900</xdr:colOff>
      <xdr:row>92</xdr:row>
      <xdr:rowOff>26222</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5799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105161</xdr:rowOff>
    </xdr:from>
    <xdr:to>
      <xdr:col>55</xdr:col>
      <xdr:colOff>0</xdr:colOff>
      <xdr:row>98</xdr:row>
      <xdr:rowOff>115162</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flipV="1">
          <a:off x="9639300" y="16907261"/>
          <a:ext cx="838200" cy="10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34014</xdr:rowOff>
    </xdr:from>
    <xdr:ext cx="599010" cy="259045"/>
    <xdr:sp macro="" textlink="">
      <xdr:nvSpPr>
        <xdr:cNvPr id="458" name="普通建設事業費 （ うち更新整備　）平均値テキスト">
          <a:extLst>
            <a:ext uri="{FF2B5EF4-FFF2-40B4-BE49-F238E27FC236}">
              <a16:creationId xmlns:a16="http://schemas.microsoft.com/office/drawing/2014/main" id="{00000000-0008-0000-0600-0000CA010000}"/>
            </a:ext>
          </a:extLst>
        </xdr:cNvPr>
        <xdr:cNvSpPr txBox="1"/>
      </xdr:nvSpPr>
      <xdr:spPr>
        <a:xfrm>
          <a:off x="10528300" y="1666466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11137</xdr:rowOff>
    </xdr:from>
    <xdr:to>
      <xdr:col>55</xdr:col>
      <xdr:colOff>50800</xdr:colOff>
      <xdr:row>98</xdr:row>
      <xdr:rowOff>112737</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10426700" y="16813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106552</xdr:rowOff>
    </xdr:from>
    <xdr:to>
      <xdr:col>50</xdr:col>
      <xdr:colOff>114300</xdr:colOff>
      <xdr:row>98</xdr:row>
      <xdr:rowOff>115162</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8750300" y="16908652"/>
          <a:ext cx="889000" cy="8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18607</xdr:rowOff>
    </xdr:from>
    <xdr:to>
      <xdr:col>50</xdr:col>
      <xdr:colOff>165100</xdr:colOff>
      <xdr:row>98</xdr:row>
      <xdr:rowOff>120207</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9588500" y="16820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136734</xdr:rowOff>
    </xdr:from>
    <xdr:ext cx="599010"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9339795" y="16595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101064</xdr:rowOff>
    </xdr:from>
    <xdr:to>
      <xdr:col>45</xdr:col>
      <xdr:colOff>177800</xdr:colOff>
      <xdr:row>98</xdr:row>
      <xdr:rowOff>106552</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7861300" y="16903164"/>
          <a:ext cx="889000" cy="5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12579</xdr:rowOff>
    </xdr:from>
    <xdr:to>
      <xdr:col>46</xdr:col>
      <xdr:colOff>38100</xdr:colOff>
      <xdr:row>98</xdr:row>
      <xdr:rowOff>114179</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8699500" y="16814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130706</xdr:rowOff>
    </xdr:from>
    <xdr:ext cx="599010"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8450795" y="16589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35624</xdr:rowOff>
    </xdr:from>
    <xdr:to>
      <xdr:col>41</xdr:col>
      <xdr:colOff>50800</xdr:colOff>
      <xdr:row>98</xdr:row>
      <xdr:rowOff>101064</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6972300" y="16837724"/>
          <a:ext cx="889000" cy="65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16725</xdr:rowOff>
    </xdr:from>
    <xdr:to>
      <xdr:col>41</xdr:col>
      <xdr:colOff>101600</xdr:colOff>
      <xdr:row>98</xdr:row>
      <xdr:rowOff>118325</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7810500" y="1681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134852</xdr:rowOff>
    </xdr:from>
    <xdr:ext cx="59901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7561795" y="165940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29101</xdr:rowOff>
    </xdr:from>
    <xdr:to>
      <xdr:col>36</xdr:col>
      <xdr:colOff>165100</xdr:colOff>
      <xdr:row>98</xdr:row>
      <xdr:rowOff>130701</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6921500" y="16831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121828</xdr:rowOff>
    </xdr:from>
    <xdr:ext cx="59901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6672795" y="169239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54361</xdr:rowOff>
    </xdr:from>
    <xdr:to>
      <xdr:col>55</xdr:col>
      <xdr:colOff>50800</xdr:colOff>
      <xdr:row>98</xdr:row>
      <xdr:rowOff>155961</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10426700" y="1685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161014</xdr:rowOff>
    </xdr:from>
    <xdr:ext cx="534377" cy="259045"/>
    <xdr:sp macro="" textlink="">
      <xdr:nvSpPr>
        <xdr:cNvPr id="477" name="普通建設事業費 （ うち更新整備　）該当値テキスト">
          <a:extLst>
            <a:ext uri="{FF2B5EF4-FFF2-40B4-BE49-F238E27FC236}">
              <a16:creationId xmlns:a16="http://schemas.microsoft.com/office/drawing/2014/main" id="{00000000-0008-0000-0600-0000DD010000}"/>
            </a:ext>
          </a:extLst>
        </xdr:cNvPr>
        <xdr:cNvSpPr txBox="1"/>
      </xdr:nvSpPr>
      <xdr:spPr>
        <a:xfrm>
          <a:off x="10528300" y="16791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64362</xdr:rowOff>
    </xdr:from>
    <xdr:to>
      <xdr:col>50</xdr:col>
      <xdr:colOff>165100</xdr:colOff>
      <xdr:row>98</xdr:row>
      <xdr:rowOff>165962</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9588500" y="16866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157089</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9372111" y="16959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55752</xdr:rowOff>
    </xdr:from>
    <xdr:to>
      <xdr:col>46</xdr:col>
      <xdr:colOff>38100</xdr:colOff>
      <xdr:row>98</xdr:row>
      <xdr:rowOff>157352</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8699500" y="16857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148479</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483111" y="16950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50264</xdr:rowOff>
    </xdr:from>
    <xdr:to>
      <xdr:col>41</xdr:col>
      <xdr:colOff>101600</xdr:colOff>
      <xdr:row>98</xdr:row>
      <xdr:rowOff>151864</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7810500" y="16852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142991</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594111" y="16945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156274</xdr:rowOff>
    </xdr:from>
    <xdr:to>
      <xdr:col>36</xdr:col>
      <xdr:colOff>165100</xdr:colOff>
      <xdr:row>98</xdr:row>
      <xdr:rowOff>86424</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6921500" y="16786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102951</xdr:rowOff>
    </xdr:from>
    <xdr:ext cx="59901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6672795" y="16562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災害復旧事業費グラフ枠">
          <a:extLst>
            <a:ext uri="{FF2B5EF4-FFF2-40B4-BE49-F238E27FC236}">
              <a16:creationId xmlns:a16="http://schemas.microsoft.com/office/drawing/2014/main" id="{00000000-0008-0000-0600-0000FA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81949</xdr:rowOff>
    </xdr:from>
    <xdr:to>
      <xdr:col>85</xdr:col>
      <xdr:colOff>126364</xdr:colOff>
      <xdr:row>38</xdr:row>
      <xdr:rowOff>139700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flipV="1">
          <a:off x="16317595" y="5396899"/>
          <a:ext cx="1269" cy="12579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153755</xdr:rowOff>
    </xdr:from>
    <xdr:ext cx="249299" cy="259045"/>
    <xdr:sp macro="" textlink="">
      <xdr:nvSpPr>
        <xdr:cNvPr id="508" name="災害復旧事業費最小値テキスト">
          <a:extLst>
            <a:ext uri="{FF2B5EF4-FFF2-40B4-BE49-F238E27FC236}">
              <a16:creationId xmlns:a16="http://schemas.microsoft.com/office/drawing/2014/main" id="{00000000-0008-0000-0600-0000FC010000}"/>
            </a:ext>
          </a:extLst>
        </xdr:cNvPr>
        <xdr:cNvSpPr txBox="1"/>
      </xdr:nvSpPr>
      <xdr:spPr>
        <a:xfrm>
          <a:off x="16370300" y="666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28626</xdr:rowOff>
    </xdr:from>
    <xdr:ext cx="599010" cy="259045"/>
    <xdr:sp macro="" textlink="">
      <xdr:nvSpPr>
        <xdr:cNvPr id="510" name="災害復旧事業費最大値テキスト">
          <a:extLst>
            <a:ext uri="{FF2B5EF4-FFF2-40B4-BE49-F238E27FC236}">
              <a16:creationId xmlns:a16="http://schemas.microsoft.com/office/drawing/2014/main" id="{00000000-0008-0000-0600-0000FE010000}"/>
            </a:ext>
          </a:extLst>
        </xdr:cNvPr>
        <xdr:cNvSpPr txBox="1"/>
      </xdr:nvSpPr>
      <xdr:spPr>
        <a:xfrm>
          <a:off x="16370300" y="5172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550,263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81949</xdr:rowOff>
    </xdr:from>
    <xdr:to>
      <xdr:col>86</xdr:col>
      <xdr:colOff>25400</xdr:colOff>
      <xdr:row>31</xdr:row>
      <xdr:rowOff>81949</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6230600" y="5396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118852</xdr:rowOff>
    </xdr:from>
    <xdr:to>
      <xdr:col>85</xdr:col>
      <xdr:colOff>127000</xdr:colOff>
      <xdr:row>38</xdr:row>
      <xdr:rowOff>125490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flipV="1">
          <a:off x="15481300" y="6633952"/>
          <a:ext cx="838200" cy="6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71205</xdr:rowOff>
    </xdr:from>
    <xdr:ext cx="534377" cy="259045"/>
    <xdr:sp macro="" textlink="">
      <xdr:nvSpPr>
        <xdr:cNvPr id="513" name="災害復旧事業費平均値テキスト">
          <a:extLst>
            <a:ext uri="{FF2B5EF4-FFF2-40B4-BE49-F238E27FC236}">
              <a16:creationId xmlns:a16="http://schemas.microsoft.com/office/drawing/2014/main" id="{00000000-0008-0000-0600-000001020000}"/>
            </a:ext>
          </a:extLst>
        </xdr:cNvPr>
        <xdr:cNvSpPr txBox="1"/>
      </xdr:nvSpPr>
      <xdr:spPr>
        <a:xfrm>
          <a:off x="16370300" y="64148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48328</xdr:rowOff>
    </xdr:from>
    <xdr:to>
      <xdr:col>85</xdr:col>
      <xdr:colOff>177800</xdr:colOff>
      <xdr:row>38</xdr:row>
      <xdr:rowOff>149928</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6268700" y="6563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125490</xdr:rowOff>
    </xdr:from>
    <xdr:to>
      <xdr:col>81</xdr:col>
      <xdr:colOff>50800</xdr:colOff>
      <xdr:row>38</xdr:row>
      <xdr:rowOff>134472</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flipV="1">
          <a:off x="14592300" y="6640590"/>
          <a:ext cx="889000" cy="8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51519</xdr:rowOff>
    </xdr:from>
    <xdr:to>
      <xdr:col>81</xdr:col>
      <xdr:colOff>101600</xdr:colOff>
      <xdr:row>38</xdr:row>
      <xdr:rowOff>153119</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5430500" y="6566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169646</xdr:rowOff>
    </xdr:from>
    <xdr:ext cx="534377"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5214111" y="6341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131321</xdr:rowOff>
    </xdr:from>
    <xdr:to>
      <xdr:col>76</xdr:col>
      <xdr:colOff>114300</xdr:colOff>
      <xdr:row>38</xdr:row>
      <xdr:rowOff>134472</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3703300" y="6646421"/>
          <a:ext cx="889000" cy="3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53959</xdr:rowOff>
    </xdr:from>
    <xdr:to>
      <xdr:col>76</xdr:col>
      <xdr:colOff>165100</xdr:colOff>
      <xdr:row>38</xdr:row>
      <xdr:rowOff>155559</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4541500" y="6569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635</xdr:rowOff>
    </xdr:from>
    <xdr:ext cx="534377"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4325111" y="6344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131321</xdr:rowOff>
    </xdr:from>
    <xdr:to>
      <xdr:col>71</xdr:col>
      <xdr:colOff>177800</xdr:colOff>
      <xdr:row>38</xdr:row>
      <xdr:rowOff>138395</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flipV="1">
          <a:off x="12814300" y="6646421"/>
          <a:ext cx="889000" cy="7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63953</xdr:rowOff>
    </xdr:from>
    <xdr:to>
      <xdr:col>72</xdr:col>
      <xdr:colOff>38100</xdr:colOff>
      <xdr:row>38</xdr:row>
      <xdr:rowOff>165553</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3652500" y="6579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10630</xdr:rowOff>
    </xdr:from>
    <xdr:ext cx="534377"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3436111" y="6354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50319</xdr:rowOff>
    </xdr:from>
    <xdr:to>
      <xdr:col>67</xdr:col>
      <xdr:colOff>101600</xdr:colOff>
      <xdr:row>38</xdr:row>
      <xdr:rowOff>151919</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2763500" y="6565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168446</xdr:rowOff>
    </xdr:from>
    <xdr:ext cx="534377"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2547111" y="6340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68052</xdr:rowOff>
    </xdr:from>
    <xdr:to>
      <xdr:col>85</xdr:col>
      <xdr:colOff>177800</xdr:colOff>
      <xdr:row>38</xdr:row>
      <xdr:rowOff>169652</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6268700" y="6583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26755</xdr:rowOff>
    </xdr:from>
    <xdr:ext cx="469744" cy="259045"/>
    <xdr:sp macro="" textlink="">
      <xdr:nvSpPr>
        <xdr:cNvPr id="532" name="災害復旧事業費該当値テキスト">
          <a:extLst>
            <a:ext uri="{FF2B5EF4-FFF2-40B4-BE49-F238E27FC236}">
              <a16:creationId xmlns:a16="http://schemas.microsoft.com/office/drawing/2014/main" id="{00000000-0008-0000-0600-000014020000}"/>
            </a:ext>
          </a:extLst>
        </xdr:cNvPr>
        <xdr:cNvSpPr txBox="1"/>
      </xdr:nvSpPr>
      <xdr:spPr>
        <a:xfrm>
          <a:off x="16370300" y="6541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74690</xdr:rowOff>
    </xdr:from>
    <xdr:to>
      <xdr:col>81</xdr:col>
      <xdr:colOff>101600</xdr:colOff>
      <xdr:row>39</xdr:row>
      <xdr:rowOff>4840</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5430500" y="6589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167417</xdr:rowOff>
    </xdr:from>
    <xdr:ext cx="469744"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5246428" y="6682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83672</xdr:rowOff>
    </xdr:from>
    <xdr:to>
      <xdr:col>76</xdr:col>
      <xdr:colOff>165100</xdr:colOff>
      <xdr:row>39</xdr:row>
      <xdr:rowOff>13822</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4541500" y="6598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4949</xdr:rowOff>
    </xdr:from>
    <xdr:ext cx="469744"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4357428" y="6691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80521</xdr:rowOff>
    </xdr:from>
    <xdr:to>
      <xdr:col>72</xdr:col>
      <xdr:colOff>38100</xdr:colOff>
      <xdr:row>39</xdr:row>
      <xdr:rowOff>10671</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3652500" y="6595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1798</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3468428" y="6688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87595</xdr:rowOff>
    </xdr:from>
    <xdr:to>
      <xdr:col>67</xdr:col>
      <xdr:colOff>101600</xdr:colOff>
      <xdr:row>39</xdr:row>
      <xdr:rowOff>17745</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2763500" y="6602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8872</xdr:rowOff>
    </xdr:from>
    <xdr:ext cx="378565"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2625017" y="6695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5" name="失業対策事業費グラフ枠">
          <a:extLst>
            <a:ext uri="{FF2B5EF4-FFF2-40B4-BE49-F238E27FC236}">
              <a16:creationId xmlns:a16="http://schemas.microsoft.com/office/drawing/2014/main" id="{00000000-0008-0000-0600-00002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7" name="失業対策事業費最小値テキスト">
          <a:extLst>
            <a:ext uri="{FF2B5EF4-FFF2-40B4-BE49-F238E27FC236}">
              <a16:creationId xmlns:a16="http://schemas.microsoft.com/office/drawing/2014/main" id="{00000000-0008-0000-0600-00002D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9" name="失業対策事業費最大値テキスト">
          <a:extLst>
            <a:ext uri="{FF2B5EF4-FFF2-40B4-BE49-F238E27FC236}">
              <a16:creationId xmlns:a16="http://schemas.microsoft.com/office/drawing/2014/main" id="{00000000-0008-0000-0600-00002F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2" name="失業対策事業費平均値テキスト">
          <a:extLst>
            <a:ext uri="{FF2B5EF4-FFF2-40B4-BE49-F238E27FC236}">
              <a16:creationId xmlns:a16="http://schemas.microsoft.com/office/drawing/2014/main" id="{00000000-0008-0000-0600-000032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3" name="フローチャート: 判断 562">
          <a:extLst>
            <a:ext uri="{FF2B5EF4-FFF2-40B4-BE49-F238E27FC236}">
              <a16:creationId xmlns:a16="http://schemas.microsoft.com/office/drawing/2014/main" id="{00000000-0008-0000-0600-000033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0" name="楕円 579">
          <a:extLst>
            <a:ext uri="{FF2B5EF4-FFF2-40B4-BE49-F238E27FC236}">
              <a16:creationId xmlns:a16="http://schemas.microsoft.com/office/drawing/2014/main" id="{00000000-0008-0000-0600-000044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1" name="失業対策事業費該当値テキスト">
          <a:extLst>
            <a:ext uri="{FF2B5EF4-FFF2-40B4-BE49-F238E27FC236}">
              <a16:creationId xmlns:a16="http://schemas.microsoft.com/office/drawing/2014/main" id="{00000000-0008-0000-0600-000045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9" name="直線コネクタ 598">
          <a:extLst>
            <a:ext uri="{FF2B5EF4-FFF2-40B4-BE49-F238E27FC236}">
              <a16:creationId xmlns:a16="http://schemas.microsoft.com/office/drawing/2014/main" id="{00000000-0008-0000-0600-00005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2" name="公債費グラフ枠">
          <a:extLst>
            <a:ext uri="{FF2B5EF4-FFF2-40B4-BE49-F238E27FC236}">
              <a16:creationId xmlns:a16="http://schemas.microsoft.com/office/drawing/2014/main" id="{00000000-0008-0000-0600-00006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129442</xdr:rowOff>
    </xdr:from>
    <xdr:to>
      <xdr:col>85</xdr:col>
      <xdr:colOff>126364</xdr:colOff>
      <xdr:row>79</xdr:row>
      <xdr:rowOff>24416</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flipV="1">
          <a:off x="16317595" y="12130942"/>
          <a:ext cx="1269" cy="1438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28243</xdr:rowOff>
    </xdr:from>
    <xdr:ext cx="534377" cy="259045"/>
    <xdr:sp macro="" textlink="">
      <xdr:nvSpPr>
        <xdr:cNvPr id="614" name="公債費最小値テキスト">
          <a:extLst>
            <a:ext uri="{FF2B5EF4-FFF2-40B4-BE49-F238E27FC236}">
              <a16:creationId xmlns:a16="http://schemas.microsoft.com/office/drawing/2014/main" id="{00000000-0008-0000-0600-000066020000}"/>
            </a:ext>
          </a:extLst>
        </xdr:cNvPr>
        <xdr:cNvSpPr txBox="1"/>
      </xdr:nvSpPr>
      <xdr:spPr>
        <a:xfrm>
          <a:off x="16370300" y="13572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24416</xdr:rowOff>
    </xdr:from>
    <xdr:to>
      <xdr:col>86</xdr:col>
      <xdr:colOff>25400</xdr:colOff>
      <xdr:row>79</xdr:row>
      <xdr:rowOff>24416</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6230600" y="13568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76119</xdr:rowOff>
    </xdr:from>
    <xdr:ext cx="599010" cy="259045"/>
    <xdr:sp macro="" textlink="">
      <xdr:nvSpPr>
        <xdr:cNvPr id="616" name="公債費最大値テキスト">
          <a:extLst>
            <a:ext uri="{FF2B5EF4-FFF2-40B4-BE49-F238E27FC236}">
              <a16:creationId xmlns:a16="http://schemas.microsoft.com/office/drawing/2014/main" id="{00000000-0008-0000-0600-000068020000}"/>
            </a:ext>
          </a:extLst>
        </xdr:cNvPr>
        <xdr:cNvSpPr txBox="1"/>
      </xdr:nvSpPr>
      <xdr:spPr>
        <a:xfrm>
          <a:off x="16370300" y="11906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765,385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129442</xdr:rowOff>
    </xdr:from>
    <xdr:to>
      <xdr:col>86</xdr:col>
      <xdr:colOff>25400</xdr:colOff>
      <xdr:row>70</xdr:row>
      <xdr:rowOff>129442</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2130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110575</xdr:rowOff>
    </xdr:from>
    <xdr:to>
      <xdr:col>85</xdr:col>
      <xdr:colOff>127000</xdr:colOff>
      <xdr:row>77</xdr:row>
      <xdr:rowOff>143901</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flipV="1">
          <a:off x="15481300" y="13312225"/>
          <a:ext cx="838200" cy="33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43694</xdr:rowOff>
    </xdr:from>
    <xdr:ext cx="599010" cy="259045"/>
    <xdr:sp macro="" textlink="">
      <xdr:nvSpPr>
        <xdr:cNvPr id="619" name="公債費平均値テキスト">
          <a:extLst>
            <a:ext uri="{FF2B5EF4-FFF2-40B4-BE49-F238E27FC236}">
              <a16:creationId xmlns:a16="http://schemas.microsoft.com/office/drawing/2014/main" id="{00000000-0008-0000-0600-00006B020000}"/>
            </a:ext>
          </a:extLst>
        </xdr:cNvPr>
        <xdr:cNvSpPr txBox="1"/>
      </xdr:nvSpPr>
      <xdr:spPr>
        <a:xfrm>
          <a:off x="16370300" y="130738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20817</xdr:rowOff>
    </xdr:from>
    <xdr:to>
      <xdr:col>85</xdr:col>
      <xdr:colOff>177800</xdr:colOff>
      <xdr:row>77</xdr:row>
      <xdr:rowOff>122417</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6268700" y="13222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143901</xdr:rowOff>
    </xdr:from>
    <xdr:to>
      <xdr:col>81</xdr:col>
      <xdr:colOff>50800</xdr:colOff>
      <xdr:row>77</xdr:row>
      <xdr:rowOff>158153</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flipV="1">
          <a:off x="14592300" y="13345551"/>
          <a:ext cx="889000" cy="14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42956</xdr:rowOff>
    </xdr:from>
    <xdr:to>
      <xdr:col>81</xdr:col>
      <xdr:colOff>101600</xdr:colOff>
      <xdr:row>77</xdr:row>
      <xdr:rowOff>144556</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5430500" y="13244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161083</xdr:rowOff>
    </xdr:from>
    <xdr:ext cx="599010"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5181795" y="13019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154246</xdr:rowOff>
    </xdr:from>
    <xdr:to>
      <xdr:col>76</xdr:col>
      <xdr:colOff>114300</xdr:colOff>
      <xdr:row>77</xdr:row>
      <xdr:rowOff>158153</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3703300" y="13355896"/>
          <a:ext cx="889000" cy="3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32449</xdr:rowOff>
    </xdr:from>
    <xdr:to>
      <xdr:col>76</xdr:col>
      <xdr:colOff>165100</xdr:colOff>
      <xdr:row>77</xdr:row>
      <xdr:rowOff>134049</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4541500" y="1323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150576</xdr:rowOff>
    </xdr:from>
    <xdr:ext cx="599010"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4292795" y="13009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144410</xdr:rowOff>
    </xdr:from>
    <xdr:to>
      <xdr:col>71</xdr:col>
      <xdr:colOff>177800</xdr:colOff>
      <xdr:row>77</xdr:row>
      <xdr:rowOff>154246</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2814300" y="13346060"/>
          <a:ext cx="889000" cy="9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46951</xdr:rowOff>
    </xdr:from>
    <xdr:to>
      <xdr:col>72</xdr:col>
      <xdr:colOff>38100</xdr:colOff>
      <xdr:row>77</xdr:row>
      <xdr:rowOff>148551</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3652500" y="13248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165078</xdr:rowOff>
    </xdr:from>
    <xdr:ext cx="599010"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3403795" y="13023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107307</xdr:rowOff>
    </xdr:from>
    <xdr:to>
      <xdr:col>67</xdr:col>
      <xdr:colOff>101600</xdr:colOff>
      <xdr:row>78</xdr:row>
      <xdr:rowOff>37457</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2763500" y="13308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78</xdr:row>
      <xdr:rowOff>28584</xdr:rowOff>
    </xdr:from>
    <xdr:ext cx="59901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2514795" y="13401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59775</xdr:rowOff>
    </xdr:from>
    <xdr:to>
      <xdr:col>85</xdr:col>
      <xdr:colOff>177800</xdr:colOff>
      <xdr:row>77</xdr:row>
      <xdr:rowOff>161375</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6268700" y="13261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38202</xdr:rowOff>
    </xdr:from>
    <xdr:ext cx="599010" cy="259045"/>
    <xdr:sp macro="" textlink="">
      <xdr:nvSpPr>
        <xdr:cNvPr id="638" name="公債費該当値テキスト">
          <a:extLst>
            <a:ext uri="{FF2B5EF4-FFF2-40B4-BE49-F238E27FC236}">
              <a16:creationId xmlns:a16="http://schemas.microsoft.com/office/drawing/2014/main" id="{00000000-0008-0000-0600-00007E020000}"/>
            </a:ext>
          </a:extLst>
        </xdr:cNvPr>
        <xdr:cNvSpPr txBox="1"/>
      </xdr:nvSpPr>
      <xdr:spPr>
        <a:xfrm>
          <a:off x="16370300" y="13239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93101</xdr:rowOff>
    </xdr:from>
    <xdr:to>
      <xdr:col>81</xdr:col>
      <xdr:colOff>101600</xdr:colOff>
      <xdr:row>78</xdr:row>
      <xdr:rowOff>23251</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5430500" y="13294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78</xdr:row>
      <xdr:rowOff>14378</xdr:rowOff>
    </xdr:from>
    <xdr:ext cx="59901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181795" y="13387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107353</xdr:rowOff>
    </xdr:from>
    <xdr:to>
      <xdr:col>76</xdr:col>
      <xdr:colOff>165100</xdr:colOff>
      <xdr:row>78</xdr:row>
      <xdr:rowOff>37503</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4541500" y="13309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78</xdr:row>
      <xdr:rowOff>28630</xdr:rowOff>
    </xdr:from>
    <xdr:ext cx="59901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4292795" y="13401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103446</xdr:rowOff>
    </xdr:from>
    <xdr:to>
      <xdr:col>72</xdr:col>
      <xdr:colOff>38100</xdr:colOff>
      <xdr:row>78</xdr:row>
      <xdr:rowOff>33596</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3652500" y="13305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78</xdr:row>
      <xdr:rowOff>24723</xdr:rowOff>
    </xdr:from>
    <xdr:ext cx="59901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403795" y="133978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93610</xdr:rowOff>
    </xdr:from>
    <xdr:to>
      <xdr:col>67</xdr:col>
      <xdr:colOff>101600</xdr:colOff>
      <xdr:row>78</xdr:row>
      <xdr:rowOff>23760</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2763500" y="13295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40287</xdr:rowOff>
    </xdr:from>
    <xdr:ext cx="59901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514795" y="13070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7" name="積立金グラフ枠">
          <a:extLst>
            <a:ext uri="{FF2B5EF4-FFF2-40B4-BE49-F238E27FC236}">
              <a16:creationId xmlns:a16="http://schemas.microsoft.com/office/drawing/2014/main" id="{00000000-0008-0000-0600-00009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45670</xdr:rowOff>
    </xdr:from>
    <xdr:to>
      <xdr:col>85</xdr:col>
      <xdr:colOff>126364</xdr:colOff>
      <xdr:row>98</xdr:row>
      <xdr:rowOff>139698</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flipV="1">
          <a:off x="16317595" y="15476170"/>
          <a:ext cx="1269" cy="1465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143525</xdr:rowOff>
    </xdr:from>
    <xdr:ext cx="249299" cy="259045"/>
    <xdr:sp macro="" textlink="">
      <xdr:nvSpPr>
        <xdr:cNvPr id="669" name="積立金最小値テキスト">
          <a:extLst>
            <a:ext uri="{FF2B5EF4-FFF2-40B4-BE49-F238E27FC236}">
              <a16:creationId xmlns:a16="http://schemas.microsoft.com/office/drawing/2014/main" id="{00000000-0008-0000-0600-00009D020000}"/>
            </a:ext>
          </a:extLst>
        </xdr:cNvPr>
        <xdr:cNvSpPr txBox="1"/>
      </xdr:nvSpPr>
      <xdr:spPr>
        <a:xfrm>
          <a:off x="16370300" y="169456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139698</xdr:rowOff>
    </xdr:from>
    <xdr:to>
      <xdr:col>86</xdr:col>
      <xdr:colOff>25400</xdr:colOff>
      <xdr:row>98</xdr:row>
      <xdr:rowOff>139698</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6230600" y="16941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163797</xdr:rowOff>
    </xdr:from>
    <xdr:ext cx="690189" cy="259045"/>
    <xdr:sp macro="" textlink="">
      <xdr:nvSpPr>
        <xdr:cNvPr id="671" name="積立金最大値テキスト">
          <a:extLst>
            <a:ext uri="{FF2B5EF4-FFF2-40B4-BE49-F238E27FC236}">
              <a16:creationId xmlns:a16="http://schemas.microsoft.com/office/drawing/2014/main" id="{00000000-0008-0000-0600-00009F020000}"/>
            </a:ext>
          </a:extLst>
        </xdr:cNvPr>
        <xdr:cNvSpPr txBox="1"/>
      </xdr:nvSpPr>
      <xdr:spPr>
        <a:xfrm>
          <a:off x="16370300" y="1525139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1,602,833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45670</xdr:rowOff>
    </xdr:from>
    <xdr:to>
      <xdr:col>86</xdr:col>
      <xdr:colOff>25400</xdr:colOff>
      <xdr:row>90</xdr:row>
      <xdr:rowOff>45670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6230600" y="15476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94386</xdr:rowOff>
    </xdr:from>
    <xdr:to>
      <xdr:col>85</xdr:col>
      <xdr:colOff>127000</xdr:colOff>
      <xdr:row>98</xdr:row>
      <xdr:rowOff>103316</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flipV="1">
          <a:off x="15481300" y="16896486"/>
          <a:ext cx="838200" cy="8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33165</xdr:rowOff>
    </xdr:from>
    <xdr:ext cx="534377" cy="259045"/>
    <xdr:sp macro="" textlink="">
      <xdr:nvSpPr>
        <xdr:cNvPr id="674" name="積立金平均値テキスト">
          <a:extLst>
            <a:ext uri="{FF2B5EF4-FFF2-40B4-BE49-F238E27FC236}">
              <a16:creationId xmlns:a16="http://schemas.microsoft.com/office/drawing/2014/main" id="{00000000-0008-0000-0600-0000A2020000}"/>
            </a:ext>
          </a:extLst>
        </xdr:cNvPr>
        <xdr:cNvSpPr txBox="1"/>
      </xdr:nvSpPr>
      <xdr:spPr>
        <a:xfrm>
          <a:off x="16370300" y="166638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10288</xdr:rowOff>
    </xdr:from>
    <xdr:to>
      <xdr:col>85</xdr:col>
      <xdr:colOff>177800</xdr:colOff>
      <xdr:row>98</xdr:row>
      <xdr:rowOff>111888</xdr:rowOff>
    </xdr:to>
    <xdr:sp macro="" textlink="">
      <xdr:nvSpPr>
        <xdr:cNvPr id="675" name="フローチャート: 判断 674">
          <a:extLst>
            <a:ext uri="{FF2B5EF4-FFF2-40B4-BE49-F238E27FC236}">
              <a16:creationId xmlns:a16="http://schemas.microsoft.com/office/drawing/2014/main" id="{00000000-0008-0000-0600-0000A3020000}"/>
            </a:ext>
          </a:extLst>
        </xdr:cNvPr>
        <xdr:cNvSpPr/>
      </xdr:nvSpPr>
      <xdr:spPr>
        <a:xfrm>
          <a:off x="16268700" y="1681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82645</xdr:rowOff>
    </xdr:from>
    <xdr:to>
      <xdr:col>81</xdr:col>
      <xdr:colOff>50800</xdr:colOff>
      <xdr:row>98</xdr:row>
      <xdr:rowOff>103316</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4592300" y="16884745"/>
          <a:ext cx="889000" cy="20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10832</xdr:rowOff>
    </xdr:from>
    <xdr:to>
      <xdr:col>81</xdr:col>
      <xdr:colOff>101600</xdr:colOff>
      <xdr:row>98</xdr:row>
      <xdr:rowOff>112432</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5430500" y="16812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128959</xdr:rowOff>
    </xdr:from>
    <xdr:ext cx="534377"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5214111" y="16588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82645</xdr:rowOff>
    </xdr:from>
    <xdr:to>
      <xdr:col>76</xdr:col>
      <xdr:colOff>114300</xdr:colOff>
      <xdr:row>98</xdr:row>
      <xdr:rowOff>93966</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3703300" y="16884745"/>
          <a:ext cx="889000" cy="11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23471</xdr:rowOff>
    </xdr:from>
    <xdr:to>
      <xdr:col>76</xdr:col>
      <xdr:colOff>165100</xdr:colOff>
      <xdr:row>98</xdr:row>
      <xdr:rowOff>125071</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4541500" y="16825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141598</xdr:rowOff>
    </xdr:from>
    <xdr:ext cx="534377"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4325111" y="16600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93966</xdr:rowOff>
    </xdr:from>
    <xdr:to>
      <xdr:col>71</xdr:col>
      <xdr:colOff>177800</xdr:colOff>
      <xdr:row>98</xdr:row>
      <xdr:rowOff>123672</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2814300" y="16896066"/>
          <a:ext cx="889000" cy="29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8404</xdr:rowOff>
    </xdr:from>
    <xdr:to>
      <xdr:col>72</xdr:col>
      <xdr:colOff>38100</xdr:colOff>
      <xdr:row>98</xdr:row>
      <xdr:rowOff>110004</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3652500" y="1681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126531</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3436111" y="16585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107683</xdr:rowOff>
    </xdr:from>
    <xdr:to>
      <xdr:col>67</xdr:col>
      <xdr:colOff>101600</xdr:colOff>
      <xdr:row>98</xdr:row>
      <xdr:rowOff>37833</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2763500" y="16738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54360</xdr:rowOff>
    </xdr:from>
    <xdr:ext cx="599010"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2514795" y="16513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43586</xdr:rowOff>
    </xdr:from>
    <xdr:to>
      <xdr:col>85</xdr:col>
      <xdr:colOff>177800</xdr:colOff>
      <xdr:row>98</xdr:row>
      <xdr:rowOff>145186</xdr:rowOff>
    </xdr:to>
    <xdr:sp macro="" textlink="">
      <xdr:nvSpPr>
        <xdr:cNvPr id="692" name="楕円 691">
          <a:extLst>
            <a:ext uri="{FF2B5EF4-FFF2-40B4-BE49-F238E27FC236}">
              <a16:creationId xmlns:a16="http://schemas.microsoft.com/office/drawing/2014/main" id="{00000000-0008-0000-0600-0000B4020000}"/>
            </a:ext>
          </a:extLst>
        </xdr:cNvPr>
        <xdr:cNvSpPr/>
      </xdr:nvSpPr>
      <xdr:spPr>
        <a:xfrm>
          <a:off x="16268700" y="16845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160164</xdr:rowOff>
    </xdr:from>
    <xdr:ext cx="534377" cy="259045"/>
    <xdr:sp macro="" textlink="">
      <xdr:nvSpPr>
        <xdr:cNvPr id="693" name="積立金該当値テキスト">
          <a:extLst>
            <a:ext uri="{FF2B5EF4-FFF2-40B4-BE49-F238E27FC236}">
              <a16:creationId xmlns:a16="http://schemas.microsoft.com/office/drawing/2014/main" id="{00000000-0008-0000-0600-0000B5020000}"/>
            </a:ext>
          </a:extLst>
        </xdr:cNvPr>
        <xdr:cNvSpPr txBox="1"/>
      </xdr:nvSpPr>
      <xdr:spPr>
        <a:xfrm>
          <a:off x="16370300" y="16790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52516</xdr:rowOff>
    </xdr:from>
    <xdr:to>
      <xdr:col>81</xdr:col>
      <xdr:colOff>101600</xdr:colOff>
      <xdr:row>98</xdr:row>
      <xdr:rowOff>154116</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5430500" y="16854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145243</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5214111" y="16947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31845</xdr:rowOff>
    </xdr:from>
    <xdr:to>
      <xdr:col>76</xdr:col>
      <xdr:colOff>165100</xdr:colOff>
      <xdr:row>98</xdr:row>
      <xdr:rowOff>133445</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4541500" y="16833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124572</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4325111" y="16926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43166</xdr:rowOff>
    </xdr:from>
    <xdr:to>
      <xdr:col>72</xdr:col>
      <xdr:colOff>38100</xdr:colOff>
      <xdr:row>98</xdr:row>
      <xdr:rowOff>144766</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3652500" y="16845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135893</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436111" y="16937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72872</xdr:rowOff>
    </xdr:from>
    <xdr:to>
      <xdr:col>67</xdr:col>
      <xdr:colOff>101600</xdr:colOff>
      <xdr:row>99</xdr:row>
      <xdr:rowOff>3022</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2763500" y="16874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165599</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547111" y="16967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1" name="直線コネクタ 710">
          <a:extLst>
            <a:ext uri="{FF2B5EF4-FFF2-40B4-BE49-F238E27FC236}">
              <a16:creationId xmlns:a16="http://schemas.microsoft.com/office/drawing/2014/main" id="{00000000-0008-0000-0600-0000C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投資及び出資金グラフ枠">
          <a:extLst>
            <a:ext uri="{FF2B5EF4-FFF2-40B4-BE49-F238E27FC236}">
              <a16:creationId xmlns:a16="http://schemas.microsoft.com/office/drawing/2014/main" id="{00000000-0008-0000-0600-0000D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99238</xdr:rowOff>
    </xdr:from>
    <xdr:to>
      <xdr:col>116</xdr:col>
      <xdr:colOff>62864</xdr:colOff>
      <xdr:row>39</xdr:row>
      <xdr:rowOff>44450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flipV="1">
          <a:off x="22159595" y="5414188"/>
          <a:ext cx="1269" cy="13168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63511</xdr:rowOff>
    </xdr:from>
    <xdr:ext cx="249299" cy="259045"/>
    <xdr:sp macro="" textlink="">
      <xdr:nvSpPr>
        <xdr:cNvPr id="726" name="投資及び出資金最小値テキスト">
          <a:extLst>
            <a:ext uri="{FF2B5EF4-FFF2-40B4-BE49-F238E27FC236}">
              <a16:creationId xmlns:a16="http://schemas.microsoft.com/office/drawing/2014/main" id="{00000000-0008-0000-0600-0000D6020000}"/>
            </a:ext>
          </a:extLst>
        </xdr:cNvPr>
        <xdr:cNvSpPr txBox="1"/>
      </xdr:nvSpPr>
      <xdr:spPr>
        <a:xfrm>
          <a:off x="22212300" y="675006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45915</xdr:rowOff>
    </xdr:from>
    <xdr:ext cx="534377" cy="259045"/>
    <xdr:sp macro="" textlink="">
      <xdr:nvSpPr>
        <xdr:cNvPr id="728" name="投資及び出資金最大値テキスト">
          <a:extLst>
            <a:ext uri="{FF2B5EF4-FFF2-40B4-BE49-F238E27FC236}">
              <a16:creationId xmlns:a16="http://schemas.microsoft.com/office/drawing/2014/main" id="{00000000-0008-0000-0600-0000D8020000}"/>
            </a:ext>
          </a:extLst>
        </xdr:cNvPr>
        <xdr:cNvSpPr txBox="1"/>
      </xdr:nvSpPr>
      <xdr:spPr>
        <a:xfrm>
          <a:off x="22212300" y="5189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99238</xdr:rowOff>
    </xdr:from>
    <xdr:to>
      <xdr:col>116</xdr:col>
      <xdr:colOff>152400</xdr:colOff>
      <xdr:row>31</xdr:row>
      <xdr:rowOff>99238</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2072600" y="5414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43917</xdr:rowOff>
    </xdr:from>
    <xdr:to>
      <xdr:col>116</xdr:col>
      <xdr:colOff>63500</xdr:colOff>
      <xdr:row>39</xdr:row>
      <xdr:rowOff>44450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1323300" y="6730467"/>
          <a:ext cx="838200" cy="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152411</xdr:rowOff>
    </xdr:from>
    <xdr:ext cx="469744" cy="259045"/>
    <xdr:sp macro="" textlink="">
      <xdr:nvSpPr>
        <xdr:cNvPr id="731" name="投資及び出資金平均値テキスト">
          <a:extLst>
            <a:ext uri="{FF2B5EF4-FFF2-40B4-BE49-F238E27FC236}">
              <a16:creationId xmlns:a16="http://schemas.microsoft.com/office/drawing/2014/main" id="{00000000-0008-0000-0600-0000DB020000}"/>
            </a:ext>
          </a:extLst>
        </xdr:cNvPr>
        <xdr:cNvSpPr txBox="1"/>
      </xdr:nvSpPr>
      <xdr:spPr>
        <a:xfrm>
          <a:off x="22212300" y="64960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129534</xdr:rowOff>
    </xdr:from>
    <xdr:to>
      <xdr:col>116</xdr:col>
      <xdr:colOff>114300</xdr:colOff>
      <xdr:row>39</xdr:row>
      <xdr:rowOff>59684</xdr:rowOff>
    </xdr:to>
    <xdr:sp macro="" textlink="">
      <xdr:nvSpPr>
        <xdr:cNvPr id="732" name="フローチャート: 判断 731">
          <a:extLst>
            <a:ext uri="{FF2B5EF4-FFF2-40B4-BE49-F238E27FC236}">
              <a16:creationId xmlns:a16="http://schemas.microsoft.com/office/drawing/2014/main" id="{00000000-0008-0000-0600-0000DC020000}"/>
            </a:ext>
          </a:extLst>
        </xdr:cNvPr>
        <xdr:cNvSpPr/>
      </xdr:nvSpPr>
      <xdr:spPr>
        <a:xfrm>
          <a:off x="22110700" y="664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43917</xdr:rowOff>
    </xdr:from>
    <xdr:to>
      <xdr:col>111</xdr:col>
      <xdr:colOff>177800</xdr:colOff>
      <xdr:row>39</xdr:row>
      <xdr:rowOff>44450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flipV="1">
          <a:off x="20434300" y="6730467"/>
          <a:ext cx="889000" cy="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121285</xdr:rowOff>
    </xdr:from>
    <xdr:to>
      <xdr:col>112</xdr:col>
      <xdr:colOff>38100</xdr:colOff>
      <xdr:row>39</xdr:row>
      <xdr:rowOff>51435</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1272500" y="663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67962</xdr:rowOff>
    </xdr:from>
    <xdr:ext cx="469744"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21088428" y="6411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152832</xdr:rowOff>
    </xdr:from>
    <xdr:to>
      <xdr:col>107</xdr:col>
      <xdr:colOff>101600</xdr:colOff>
      <xdr:row>39</xdr:row>
      <xdr:rowOff>82982</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0383500" y="6667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99509</xdr:rowOff>
    </xdr:from>
    <xdr:ext cx="378565"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0245017" y="64431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43955</xdr:rowOff>
    </xdr:from>
    <xdr:to>
      <xdr:col>102</xdr:col>
      <xdr:colOff>114300</xdr:colOff>
      <xdr:row>39</xdr:row>
      <xdr:rowOff>44450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8656300" y="6730505"/>
          <a:ext cx="889000" cy="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143402</xdr:rowOff>
    </xdr:from>
    <xdr:to>
      <xdr:col>102</xdr:col>
      <xdr:colOff>165100</xdr:colOff>
      <xdr:row>39</xdr:row>
      <xdr:rowOff>73552</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19494500" y="6658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90079</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9310428" y="6433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143726</xdr:rowOff>
    </xdr:from>
    <xdr:to>
      <xdr:col>98</xdr:col>
      <xdr:colOff>38100</xdr:colOff>
      <xdr:row>39</xdr:row>
      <xdr:rowOff>73876</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18605500" y="6658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90403</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8421428" y="6434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107961</xdr:rowOff>
    </xdr:from>
    <xdr:ext cx="249299" cy="259045"/>
    <xdr:sp macro="" textlink="">
      <xdr:nvSpPr>
        <xdr:cNvPr id="750" name="投資及び出資金該当値テキスト">
          <a:extLst>
            <a:ext uri="{FF2B5EF4-FFF2-40B4-BE49-F238E27FC236}">
              <a16:creationId xmlns:a16="http://schemas.microsoft.com/office/drawing/2014/main" id="{00000000-0008-0000-0600-0000EE020000}"/>
            </a:ext>
          </a:extLst>
        </xdr:cNvPr>
        <xdr:cNvSpPr txBox="1"/>
      </xdr:nvSpPr>
      <xdr:spPr>
        <a:xfrm>
          <a:off x="22212300" y="662306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164567</xdr:rowOff>
    </xdr:from>
    <xdr:to>
      <xdr:col>112</xdr:col>
      <xdr:colOff>38100</xdr:colOff>
      <xdr:row>39</xdr:row>
      <xdr:rowOff>94717</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1272500" y="6679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85844</xdr:rowOff>
    </xdr:from>
    <xdr:ext cx="313932"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166333" y="67723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164605</xdr:rowOff>
    </xdr:from>
    <xdr:to>
      <xdr:col>98</xdr:col>
      <xdr:colOff>38100</xdr:colOff>
      <xdr:row>39</xdr:row>
      <xdr:rowOff>94755</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18605500" y="6679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85882</xdr:rowOff>
    </xdr:from>
    <xdr:ext cx="313932"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499333" y="67724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貸付金グラフ枠">
          <a:extLst>
            <a:ext uri="{FF2B5EF4-FFF2-40B4-BE49-F238E27FC236}">
              <a16:creationId xmlns:a16="http://schemas.microsoft.com/office/drawing/2014/main" id="{00000000-0008-0000-0600-00000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119355</xdr:rowOff>
    </xdr:from>
    <xdr:to>
      <xdr:col>116</xdr:col>
      <xdr:colOff>62864</xdr:colOff>
      <xdr:row>58</xdr:row>
      <xdr:rowOff>139700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flipV="1">
          <a:off x="22159595" y="8863305"/>
          <a:ext cx="1269" cy="1220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1" name="貸付金最小値テキスト">
          <a:extLst>
            <a:ext uri="{FF2B5EF4-FFF2-40B4-BE49-F238E27FC236}">
              <a16:creationId xmlns:a16="http://schemas.microsoft.com/office/drawing/2014/main" id="{00000000-0008-0000-0600-00000D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66032</xdr:rowOff>
    </xdr:from>
    <xdr:ext cx="534377" cy="259045"/>
    <xdr:sp macro="" textlink="">
      <xdr:nvSpPr>
        <xdr:cNvPr id="783" name="貸付金最大値テキスト">
          <a:extLst>
            <a:ext uri="{FF2B5EF4-FFF2-40B4-BE49-F238E27FC236}">
              <a16:creationId xmlns:a16="http://schemas.microsoft.com/office/drawing/2014/main" id="{00000000-0008-0000-0600-00000F030000}"/>
            </a:ext>
          </a:extLst>
        </xdr:cNvPr>
        <xdr:cNvSpPr txBox="1"/>
      </xdr:nvSpPr>
      <xdr:spPr>
        <a:xfrm>
          <a:off x="22212300" y="8638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119355</xdr:rowOff>
    </xdr:from>
    <xdr:to>
      <xdr:col>116</xdr:col>
      <xdr:colOff>152400</xdr:colOff>
      <xdr:row>51</xdr:row>
      <xdr:rowOff>119355</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22072600" y="8863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104747</xdr:rowOff>
    </xdr:from>
    <xdr:to>
      <xdr:col>116</xdr:col>
      <xdr:colOff>63500</xdr:colOff>
      <xdr:row>58</xdr:row>
      <xdr:rowOff>105250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flipV="1">
          <a:off x="21323300" y="10048847"/>
          <a:ext cx="838200" cy="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151645</xdr:rowOff>
    </xdr:from>
    <xdr:ext cx="469744" cy="259045"/>
    <xdr:sp macro="" textlink="">
      <xdr:nvSpPr>
        <xdr:cNvPr id="786" name="貸付金平均値テキスト">
          <a:extLst>
            <a:ext uri="{FF2B5EF4-FFF2-40B4-BE49-F238E27FC236}">
              <a16:creationId xmlns:a16="http://schemas.microsoft.com/office/drawing/2014/main" id="{00000000-0008-0000-0600-000012030000}"/>
            </a:ext>
          </a:extLst>
        </xdr:cNvPr>
        <xdr:cNvSpPr txBox="1"/>
      </xdr:nvSpPr>
      <xdr:spPr>
        <a:xfrm>
          <a:off x="22212300" y="97528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128768</xdr:rowOff>
    </xdr:from>
    <xdr:to>
      <xdr:col>116</xdr:col>
      <xdr:colOff>114300</xdr:colOff>
      <xdr:row>58</xdr:row>
      <xdr:rowOff>58918</xdr:rowOff>
    </xdr:to>
    <xdr:sp macro="" textlink="">
      <xdr:nvSpPr>
        <xdr:cNvPr id="787" name="フローチャート: 判断 786">
          <a:extLst>
            <a:ext uri="{FF2B5EF4-FFF2-40B4-BE49-F238E27FC236}">
              <a16:creationId xmlns:a16="http://schemas.microsoft.com/office/drawing/2014/main" id="{00000000-0008-0000-0600-000013030000}"/>
            </a:ext>
          </a:extLst>
        </xdr:cNvPr>
        <xdr:cNvSpPr/>
      </xdr:nvSpPr>
      <xdr:spPr>
        <a:xfrm>
          <a:off x="22110700" y="9901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105250</xdr:rowOff>
    </xdr:from>
    <xdr:to>
      <xdr:col>111</xdr:col>
      <xdr:colOff>177800</xdr:colOff>
      <xdr:row>58</xdr:row>
      <xdr:rowOff>105867</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flipV="1">
          <a:off x="20434300" y="10049350"/>
          <a:ext cx="889000" cy="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3175</xdr:rowOff>
    </xdr:from>
    <xdr:to>
      <xdr:col>112</xdr:col>
      <xdr:colOff>38100</xdr:colOff>
      <xdr:row>58</xdr:row>
      <xdr:rowOff>104775</xdr:rowOff>
    </xdr:to>
    <xdr:sp macro="" textlink="">
      <xdr:nvSpPr>
        <xdr:cNvPr id="789" name="フローチャート: 判断 788">
          <a:extLst>
            <a:ext uri="{FF2B5EF4-FFF2-40B4-BE49-F238E27FC236}">
              <a16:creationId xmlns:a16="http://schemas.microsoft.com/office/drawing/2014/main" id="{00000000-0008-0000-0600-000015030000}"/>
            </a:ext>
          </a:extLst>
        </xdr:cNvPr>
        <xdr:cNvSpPr/>
      </xdr:nvSpPr>
      <xdr:spPr>
        <a:xfrm>
          <a:off x="21272500" y="994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121302</xdr:rowOff>
    </xdr:from>
    <xdr:ext cx="469744"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21088428" y="9722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39642</xdr:rowOff>
    </xdr:from>
    <xdr:to>
      <xdr:col>107</xdr:col>
      <xdr:colOff>50800</xdr:colOff>
      <xdr:row>58</xdr:row>
      <xdr:rowOff>105867</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9545300" y="9983742"/>
          <a:ext cx="889000" cy="66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11930</xdr:rowOff>
    </xdr:from>
    <xdr:to>
      <xdr:col>107</xdr:col>
      <xdr:colOff>101600</xdr:colOff>
      <xdr:row>58</xdr:row>
      <xdr:rowOff>113530</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20383500" y="9956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130057</xdr:rowOff>
    </xdr:from>
    <xdr:ext cx="469744"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20199428" y="9731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39642</xdr:rowOff>
    </xdr:from>
    <xdr:to>
      <xdr:col>102</xdr:col>
      <xdr:colOff>114300</xdr:colOff>
      <xdr:row>58</xdr:row>
      <xdr:rowOff>106896</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flipV="1">
          <a:off x="18656300" y="9983742"/>
          <a:ext cx="889000" cy="67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154737</xdr:rowOff>
    </xdr:from>
    <xdr:to>
      <xdr:col>102</xdr:col>
      <xdr:colOff>165100</xdr:colOff>
      <xdr:row>57</xdr:row>
      <xdr:rowOff>84887</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19494500" y="9755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55</xdr:row>
      <xdr:rowOff>101414</xdr:rowOff>
    </xdr:from>
    <xdr:ext cx="534377"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9278111" y="9531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134231</xdr:rowOff>
    </xdr:from>
    <xdr:to>
      <xdr:col>98</xdr:col>
      <xdr:colOff>38100</xdr:colOff>
      <xdr:row>58</xdr:row>
      <xdr:rowOff>64381</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18605500" y="9906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80908</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18421428" y="9682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53947</xdr:rowOff>
    </xdr:from>
    <xdr:to>
      <xdr:col>116</xdr:col>
      <xdr:colOff>114300</xdr:colOff>
      <xdr:row>58</xdr:row>
      <xdr:rowOff>155547</xdr:rowOff>
    </xdr:to>
    <xdr:sp macro="" textlink="">
      <xdr:nvSpPr>
        <xdr:cNvPr id="804" name="楕円 803">
          <a:extLst>
            <a:ext uri="{FF2B5EF4-FFF2-40B4-BE49-F238E27FC236}">
              <a16:creationId xmlns:a16="http://schemas.microsoft.com/office/drawing/2014/main" id="{00000000-0008-0000-0600-000024030000}"/>
            </a:ext>
          </a:extLst>
        </xdr:cNvPr>
        <xdr:cNvSpPr/>
      </xdr:nvSpPr>
      <xdr:spPr>
        <a:xfrm>
          <a:off x="22110700" y="9998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140324</xdr:rowOff>
    </xdr:from>
    <xdr:ext cx="469744" cy="259045"/>
    <xdr:sp macro="" textlink="">
      <xdr:nvSpPr>
        <xdr:cNvPr id="805" name="貸付金該当値テキスト">
          <a:extLst>
            <a:ext uri="{FF2B5EF4-FFF2-40B4-BE49-F238E27FC236}">
              <a16:creationId xmlns:a16="http://schemas.microsoft.com/office/drawing/2014/main" id="{00000000-0008-0000-0600-000025030000}"/>
            </a:ext>
          </a:extLst>
        </xdr:cNvPr>
        <xdr:cNvSpPr txBox="1"/>
      </xdr:nvSpPr>
      <xdr:spPr>
        <a:xfrm>
          <a:off x="22212300" y="9912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54450</xdr:rowOff>
    </xdr:from>
    <xdr:to>
      <xdr:col>112</xdr:col>
      <xdr:colOff>38100</xdr:colOff>
      <xdr:row>58</xdr:row>
      <xdr:rowOff>156050</xdr:rowOff>
    </xdr:to>
    <xdr:sp macro="" textlink="">
      <xdr:nvSpPr>
        <xdr:cNvPr id="806" name="楕円 805">
          <a:extLst>
            <a:ext uri="{FF2B5EF4-FFF2-40B4-BE49-F238E27FC236}">
              <a16:creationId xmlns:a16="http://schemas.microsoft.com/office/drawing/2014/main" id="{00000000-0008-0000-0600-000026030000}"/>
            </a:ext>
          </a:extLst>
        </xdr:cNvPr>
        <xdr:cNvSpPr/>
      </xdr:nvSpPr>
      <xdr:spPr>
        <a:xfrm>
          <a:off x="21272500" y="999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147177</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088428" y="10091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55067</xdr:rowOff>
    </xdr:from>
    <xdr:to>
      <xdr:col>107</xdr:col>
      <xdr:colOff>101600</xdr:colOff>
      <xdr:row>58</xdr:row>
      <xdr:rowOff>156667</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0383500" y="9999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147794</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199428" y="10091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160292</xdr:rowOff>
    </xdr:from>
    <xdr:to>
      <xdr:col>102</xdr:col>
      <xdr:colOff>165100</xdr:colOff>
      <xdr:row>58</xdr:row>
      <xdr:rowOff>90442</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19494500" y="9932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81569</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310428" y="10025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56096</xdr:rowOff>
    </xdr:from>
    <xdr:to>
      <xdr:col>98</xdr:col>
      <xdr:colOff>38100</xdr:colOff>
      <xdr:row>58</xdr:row>
      <xdr:rowOff>157696</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18605500" y="10000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148823</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21428" y="10092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4" name="正方形/長方形 813">
          <a:extLst>
            <a:ext uri="{FF2B5EF4-FFF2-40B4-BE49-F238E27FC236}">
              <a16:creationId xmlns:a16="http://schemas.microsoft.com/office/drawing/2014/main" id="{00000000-0008-0000-0600-00002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5" name="正方形/長方形 814">
          <a:extLst>
            <a:ext uri="{FF2B5EF4-FFF2-40B4-BE49-F238E27FC236}">
              <a16:creationId xmlns:a16="http://schemas.microsoft.com/office/drawing/2014/main" id="{00000000-0008-0000-0600-00002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3" name="直線コネクタ 822">
          <a:extLst>
            <a:ext uri="{FF2B5EF4-FFF2-40B4-BE49-F238E27FC236}">
              <a16:creationId xmlns:a16="http://schemas.microsoft.com/office/drawing/2014/main" id="{00000000-0008-0000-0600-00003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24" name="直線コネクタ 823">
          <a:extLst>
            <a:ext uri="{FF2B5EF4-FFF2-40B4-BE49-F238E27FC236}">
              <a16:creationId xmlns:a16="http://schemas.microsoft.com/office/drawing/2014/main" id="{00000000-0008-0000-0600-000038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6" name="直線コネクタ 825">
          <a:extLst>
            <a:ext uri="{FF2B5EF4-FFF2-40B4-BE49-F238E27FC236}">
              <a16:creationId xmlns:a16="http://schemas.microsoft.com/office/drawing/2014/main" id="{00000000-0008-0000-0600-00003A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144434</xdr:rowOff>
    </xdr:from>
    <xdr:ext cx="595419"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7692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74</xdr:row>
      <xdr:rowOff>160762</xdr:rowOff>
    </xdr:from>
    <xdr:ext cx="595419"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7692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8" name="繰出金グラフ枠">
          <a:extLst>
            <a:ext uri="{FF2B5EF4-FFF2-40B4-BE49-F238E27FC236}">
              <a16:creationId xmlns:a16="http://schemas.microsoft.com/office/drawing/2014/main" id="{00000000-0008-0000-0600-000046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124635</xdr:rowOff>
    </xdr:from>
    <xdr:to>
      <xdr:col>116</xdr:col>
      <xdr:colOff>62864</xdr:colOff>
      <xdr:row>78</xdr:row>
      <xdr:rowOff>127741</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flipV="1">
          <a:off x="22159595" y="11954685"/>
          <a:ext cx="1269" cy="1546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131568</xdr:rowOff>
    </xdr:from>
    <xdr:ext cx="534377" cy="259045"/>
    <xdr:sp macro="" textlink="">
      <xdr:nvSpPr>
        <xdr:cNvPr id="840" name="繰出金最小値テキスト">
          <a:extLst>
            <a:ext uri="{FF2B5EF4-FFF2-40B4-BE49-F238E27FC236}">
              <a16:creationId xmlns:a16="http://schemas.microsoft.com/office/drawing/2014/main" id="{00000000-0008-0000-0600-000048030000}"/>
            </a:ext>
          </a:extLst>
        </xdr:cNvPr>
        <xdr:cNvSpPr txBox="1"/>
      </xdr:nvSpPr>
      <xdr:spPr>
        <a:xfrm>
          <a:off x="22212300" y="13504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127741</xdr:rowOff>
    </xdr:from>
    <xdr:to>
      <xdr:col>116</xdr:col>
      <xdr:colOff>152400</xdr:colOff>
      <xdr:row>78</xdr:row>
      <xdr:rowOff>127741</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22072600" y="13500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71312</xdr:rowOff>
    </xdr:from>
    <xdr:ext cx="599010" cy="259045"/>
    <xdr:sp macro="" textlink="">
      <xdr:nvSpPr>
        <xdr:cNvPr id="842" name="繰出金最大値テキスト">
          <a:extLst>
            <a:ext uri="{FF2B5EF4-FFF2-40B4-BE49-F238E27FC236}">
              <a16:creationId xmlns:a16="http://schemas.microsoft.com/office/drawing/2014/main" id="{00000000-0008-0000-0600-00004A030000}"/>
            </a:ext>
          </a:extLst>
        </xdr:cNvPr>
        <xdr:cNvSpPr txBox="1"/>
      </xdr:nvSpPr>
      <xdr:spPr>
        <a:xfrm>
          <a:off x="22212300" y="11729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124635</xdr:rowOff>
    </xdr:from>
    <xdr:to>
      <xdr:col>116</xdr:col>
      <xdr:colOff>152400</xdr:colOff>
      <xdr:row>69</xdr:row>
      <xdr:rowOff>124635</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22072600" y="11954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102277</xdr:rowOff>
    </xdr:from>
    <xdr:to>
      <xdr:col>116</xdr:col>
      <xdr:colOff>63500</xdr:colOff>
      <xdr:row>77</xdr:row>
      <xdr:rowOff>120484</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flipV="1">
          <a:off x="21323300" y="13303927"/>
          <a:ext cx="838200" cy="18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11340</xdr:rowOff>
    </xdr:from>
    <xdr:ext cx="599010" cy="259045"/>
    <xdr:sp macro="" textlink="">
      <xdr:nvSpPr>
        <xdr:cNvPr id="845" name="繰出金平均値テキスト">
          <a:extLst>
            <a:ext uri="{FF2B5EF4-FFF2-40B4-BE49-F238E27FC236}">
              <a16:creationId xmlns:a16="http://schemas.microsoft.com/office/drawing/2014/main" id="{00000000-0008-0000-0600-00004D030000}"/>
            </a:ext>
          </a:extLst>
        </xdr:cNvPr>
        <xdr:cNvSpPr txBox="1"/>
      </xdr:nvSpPr>
      <xdr:spPr>
        <a:xfrm>
          <a:off x="22212300" y="130415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159913</xdr:rowOff>
    </xdr:from>
    <xdr:to>
      <xdr:col>116</xdr:col>
      <xdr:colOff>114300</xdr:colOff>
      <xdr:row>77</xdr:row>
      <xdr:rowOff>90063</xdr:rowOff>
    </xdr:to>
    <xdr:sp macro="" textlink="">
      <xdr:nvSpPr>
        <xdr:cNvPr id="846" name="フローチャート: 判断 845">
          <a:extLst>
            <a:ext uri="{FF2B5EF4-FFF2-40B4-BE49-F238E27FC236}">
              <a16:creationId xmlns:a16="http://schemas.microsoft.com/office/drawing/2014/main" id="{00000000-0008-0000-0600-00004E030000}"/>
            </a:ext>
          </a:extLst>
        </xdr:cNvPr>
        <xdr:cNvSpPr/>
      </xdr:nvSpPr>
      <xdr:spPr>
        <a:xfrm>
          <a:off x="22110700" y="13190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111789</xdr:rowOff>
    </xdr:from>
    <xdr:to>
      <xdr:col>111</xdr:col>
      <xdr:colOff>177800</xdr:colOff>
      <xdr:row>77</xdr:row>
      <xdr:rowOff>120484</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0434300" y="13313439"/>
          <a:ext cx="889000" cy="8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145557</xdr:rowOff>
    </xdr:from>
    <xdr:to>
      <xdr:col>112</xdr:col>
      <xdr:colOff>38100</xdr:colOff>
      <xdr:row>77</xdr:row>
      <xdr:rowOff>75707</xdr:rowOff>
    </xdr:to>
    <xdr:sp macro="" textlink="">
      <xdr:nvSpPr>
        <xdr:cNvPr id="848" name="フローチャート: 判断 847">
          <a:extLst>
            <a:ext uri="{FF2B5EF4-FFF2-40B4-BE49-F238E27FC236}">
              <a16:creationId xmlns:a16="http://schemas.microsoft.com/office/drawing/2014/main" id="{00000000-0008-0000-0600-000050030000}"/>
            </a:ext>
          </a:extLst>
        </xdr:cNvPr>
        <xdr:cNvSpPr/>
      </xdr:nvSpPr>
      <xdr:spPr>
        <a:xfrm>
          <a:off x="21272500" y="1317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75</xdr:row>
      <xdr:rowOff>92234</xdr:rowOff>
    </xdr:from>
    <xdr:ext cx="599010"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21023795" y="12950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111789</xdr:rowOff>
    </xdr:from>
    <xdr:to>
      <xdr:col>107</xdr:col>
      <xdr:colOff>50800</xdr:colOff>
      <xdr:row>77</xdr:row>
      <xdr:rowOff>122493</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flipV="1">
          <a:off x="19545300" y="13313439"/>
          <a:ext cx="889000" cy="10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2054</xdr:rowOff>
    </xdr:from>
    <xdr:to>
      <xdr:col>107</xdr:col>
      <xdr:colOff>101600</xdr:colOff>
      <xdr:row>77</xdr:row>
      <xdr:rowOff>103654</xdr:rowOff>
    </xdr:to>
    <xdr:sp macro="" textlink="">
      <xdr:nvSpPr>
        <xdr:cNvPr id="851" name="フローチャート: 判断 850">
          <a:extLst>
            <a:ext uri="{FF2B5EF4-FFF2-40B4-BE49-F238E27FC236}">
              <a16:creationId xmlns:a16="http://schemas.microsoft.com/office/drawing/2014/main" id="{00000000-0008-0000-0600-000053030000}"/>
            </a:ext>
          </a:extLst>
        </xdr:cNvPr>
        <xdr:cNvSpPr/>
      </xdr:nvSpPr>
      <xdr:spPr>
        <a:xfrm>
          <a:off x="20383500" y="13203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75</xdr:row>
      <xdr:rowOff>120181</xdr:rowOff>
    </xdr:from>
    <xdr:ext cx="599010"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20134795" y="129789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106194</xdr:rowOff>
    </xdr:from>
    <xdr:to>
      <xdr:col>102</xdr:col>
      <xdr:colOff>114300</xdr:colOff>
      <xdr:row>77</xdr:row>
      <xdr:rowOff>122493</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18656300" y="13307844"/>
          <a:ext cx="889000" cy="16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168760</xdr:rowOff>
    </xdr:from>
    <xdr:to>
      <xdr:col>102</xdr:col>
      <xdr:colOff>165100</xdr:colOff>
      <xdr:row>77</xdr:row>
      <xdr:rowOff>98910</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19494500" y="1319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75</xdr:row>
      <xdr:rowOff>115437</xdr:rowOff>
    </xdr:from>
    <xdr:ext cx="599010"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19245795" y="12974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8466</xdr:rowOff>
    </xdr:from>
    <xdr:to>
      <xdr:col>98</xdr:col>
      <xdr:colOff>38100</xdr:colOff>
      <xdr:row>77</xdr:row>
      <xdr:rowOff>110066</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18605500" y="1321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126593</xdr:rowOff>
    </xdr:from>
    <xdr:ext cx="59901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8356795" y="12985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51477</xdr:rowOff>
    </xdr:from>
    <xdr:to>
      <xdr:col>116</xdr:col>
      <xdr:colOff>114300</xdr:colOff>
      <xdr:row>77</xdr:row>
      <xdr:rowOff>153077</xdr:rowOff>
    </xdr:to>
    <xdr:sp macro="" textlink="">
      <xdr:nvSpPr>
        <xdr:cNvPr id="863" name="楕円 862">
          <a:extLst>
            <a:ext uri="{FF2B5EF4-FFF2-40B4-BE49-F238E27FC236}">
              <a16:creationId xmlns:a16="http://schemas.microsoft.com/office/drawing/2014/main" id="{00000000-0008-0000-0600-00005F030000}"/>
            </a:ext>
          </a:extLst>
        </xdr:cNvPr>
        <xdr:cNvSpPr/>
      </xdr:nvSpPr>
      <xdr:spPr>
        <a:xfrm>
          <a:off x="22110700" y="13253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29904</xdr:rowOff>
    </xdr:from>
    <xdr:ext cx="599010" cy="259045"/>
    <xdr:sp macro="" textlink="">
      <xdr:nvSpPr>
        <xdr:cNvPr id="864" name="繰出金該当値テキスト">
          <a:extLst>
            <a:ext uri="{FF2B5EF4-FFF2-40B4-BE49-F238E27FC236}">
              <a16:creationId xmlns:a16="http://schemas.microsoft.com/office/drawing/2014/main" id="{00000000-0008-0000-0600-000060030000}"/>
            </a:ext>
          </a:extLst>
        </xdr:cNvPr>
        <xdr:cNvSpPr txBox="1"/>
      </xdr:nvSpPr>
      <xdr:spPr>
        <a:xfrm>
          <a:off x="22212300" y="13231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69684</xdr:rowOff>
    </xdr:from>
    <xdr:to>
      <xdr:col>112</xdr:col>
      <xdr:colOff>38100</xdr:colOff>
      <xdr:row>77</xdr:row>
      <xdr:rowOff>171284</xdr:rowOff>
    </xdr:to>
    <xdr:sp macro="" textlink="">
      <xdr:nvSpPr>
        <xdr:cNvPr id="865" name="楕円 864">
          <a:extLst>
            <a:ext uri="{FF2B5EF4-FFF2-40B4-BE49-F238E27FC236}">
              <a16:creationId xmlns:a16="http://schemas.microsoft.com/office/drawing/2014/main" id="{00000000-0008-0000-0600-000061030000}"/>
            </a:ext>
          </a:extLst>
        </xdr:cNvPr>
        <xdr:cNvSpPr/>
      </xdr:nvSpPr>
      <xdr:spPr>
        <a:xfrm>
          <a:off x="21272500" y="13271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162411</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056111" y="13364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60989</xdr:rowOff>
    </xdr:from>
    <xdr:to>
      <xdr:col>107</xdr:col>
      <xdr:colOff>101600</xdr:colOff>
      <xdr:row>77</xdr:row>
      <xdr:rowOff>162589</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0383500" y="13262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77</xdr:row>
      <xdr:rowOff>153716</xdr:rowOff>
    </xdr:from>
    <xdr:ext cx="59901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134795" y="13355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71693</xdr:rowOff>
    </xdr:from>
    <xdr:to>
      <xdr:col>102</xdr:col>
      <xdr:colOff>165100</xdr:colOff>
      <xdr:row>78</xdr:row>
      <xdr:rowOff>1843</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19494500" y="13273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164420</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9278111" y="13366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55394</xdr:rowOff>
    </xdr:from>
    <xdr:to>
      <xdr:col>98</xdr:col>
      <xdr:colOff>38100</xdr:colOff>
      <xdr:row>77</xdr:row>
      <xdr:rowOff>156994</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18605500" y="13257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77</xdr:row>
      <xdr:rowOff>148121</xdr:rowOff>
    </xdr:from>
    <xdr:ext cx="59901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8356795" y="13349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3" name="正方形/長方形 872">
          <a:extLst>
            <a:ext uri="{FF2B5EF4-FFF2-40B4-BE49-F238E27FC236}">
              <a16:creationId xmlns:a16="http://schemas.microsoft.com/office/drawing/2014/main" id="{00000000-0008-0000-0600-000069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2" name="直線コネクタ 881">
          <a:extLst>
            <a:ext uri="{FF2B5EF4-FFF2-40B4-BE49-F238E27FC236}">
              <a16:creationId xmlns:a16="http://schemas.microsoft.com/office/drawing/2014/main" id="{00000000-0008-0000-0600-000072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3" name="直線コネクタ 882">
          <a:extLst>
            <a:ext uri="{FF2B5EF4-FFF2-40B4-BE49-F238E27FC236}">
              <a16:creationId xmlns:a16="http://schemas.microsoft.com/office/drawing/2014/main" id="{00000000-0008-0000-0600-000073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7" name="前年度繰上充用金グラフ枠">
          <a:extLst>
            <a:ext uri="{FF2B5EF4-FFF2-40B4-BE49-F238E27FC236}">
              <a16:creationId xmlns:a16="http://schemas.microsoft.com/office/drawing/2014/main" id="{00000000-0008-0000-0600-000077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9" name="前年度繰上充用金最小値テキスト">
          <a:extLst>
            <a:ext uri="{FF2B5EF4-FFF2-40B4-BE49-F238E27FC236}">
              <a16:creationId xmlns:a16="http://schemas.microsoft.com/office/drawing/2014/main" id="{00000000-0008-0000-0600-000079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1" name="前年度繰上充用金最大値テキスト">
          <a:extLst>
            <a:ext uri="{FF2B5EF4-FFF2-40B4-BE49-F238E27FC236}">
              <a16:creationId xmlns:a16="http://schemas.microsoft.com/office/drawing/2014/main" id="{00000000-0008-0000-0600-00007B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4" name="前年度繰上充用金平均値テキスト">
          <a:extLst>
            <a:ext uri="{FF2B5EF4-FFF2-40B4-BE49-F238E27FC236}">
              <a16:creationId xmlns:a16="http://schemas.microsoft.com/office/drawing/2014/main" id="{00000000-0008-0000-0600-00007E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5" name="フローチャート: 判断 894">
          <a:extLst>
            <a:ext uri="{FF2B5EF4-FFF2-40B4-BE49-F238E27FC236}">
              <a16:creationId xmlns:a16="http://schemas.microsoft.com/office/drawing/2014/main" id="{00000000-0008-0000-0600-00007F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7" name="フローチャート: 判断 896">
          <a:extLst>
            <a:ext uri="{FF2B5EF4-FFF2-40B4-BE49-F238E27FC236}">
              <a16:creationId xmlns:a16="http://schemas.microsoft.com/office/drawing/2014/main" id="{00000000-0008-0000-0600-000081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0" name="フローチャート: 判断 899">
          <a:extLst>
            <a:ext uri="{FF2B5EF4-FFF2-40B4-BE49-F238E27FC236}">
              <a16:creationId xmlns:a16="http://schemas.microsoft.com/office/drawing/2014/main" id="{00000000-0008-0000-0600-000084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楕円 911">
          <a:extLst>
            <a:ext uri="{FF2B5EF4-FFF2-40B4-BE49-F238E27FC236}">
              <a16:creationId xmlns:a16="http://schemas.microsoft.com/office/drawing/2014/main" id="{00000000-0008-0000-0600-000090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3" name="前年度繰上充用金該当値テキスト">
          <a:extLst>
            <a:ext uri="{FF2B5EF4-FFF2-40B4-BE49-F238E27FC236}">
              <a16:creationId xmlns:a16="http://schemas.microsoft.com/office/drawing/2014/main" id="{00000000-0008-0000-0600-000091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4" name="楕円 913">
          <a:extLst>
            <a:ext uri="{FF2B5EF4-FFF2-40B4-BE49-F238E27FC236}">
              <a16:creationId xmlns:a16="http://schemas.microsoft.com/office/drawing/2014/main" id="{00000000-0008-0000-0600-000092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2" name="正方形/長方形 921">
          <a:extLst>
            <a:ext uri="{FF2B5EF4-FFF2-40B4-BE49-F238E27FC236}">
              <a16:creationId xmlns:a16="http://schemas.microsoft.com/office/drawing/2014/main" id="{00000000-0008-0000-0600-00009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3" name="正方形/長方形 922">
          <a:extLst>
            <a:ext uri="{FF2B5EF4-FFF2-40B4-BE49-F238E27FC236}">
              <a16:creationId xmlns:a16="http://schemas.microsoft.com/office/drawing/2014/main" id="{00000000-0008-0000-0600-00009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住民一人あたりのコストにおいて、高額となっているのは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扶助費と補助費等</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と普通建設事業費</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特に扶助費については、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１５１，３８１円と昨年度に引き続き</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類似６４団体中１番高い数値となっている。今後も保育利用者の増加や障がい児通所サービス等により数値が増加することが予想されるため、町単独事業等の見直しを図る必要がある。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補助費等については、類似団体平均</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を６６，２１８円上回る２５８，９６８円となった。その要因として、</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ごみ処理業務や消防業務を一部事務組合で行っていること</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もあげられるが、特産品であるエゴマ奨励補助金や定住対策である住まいづくり応援事業等を近年重点的に実施していることも大きな要因となっている。新可燃ごみ共同処理施設整備事業や公立邑智病院建設改良事業に伴い、今後も更なる補助費等の増加が見込まれるため、</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住民ニーズを踏まえて補助事業のスクラップアンドビルドが必要である。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また、普通建設事業は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まちごと魅力化センター整備事業</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に伴い前年度比＋１３９，７２６円と大幅増の３３５，６６０円となった。施設が完成となる令和２年度までは高い数値となる見込みである。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島根県川本町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3,270
3,250
106.43
4,657,196
4,603,978
36,251
2,182,085
4,880,699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15570</xdr:rowOff>
    </xdr:from>
    <xdr:to>
      <xdr:col>24</xdr:col>
      <xdr:colOff>62865</xdr:colOff>
      <xdr:row>38</xdr:row>
      <xdr:rowOff>88188</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330520"/>
          <a:ext cx="1270" cy="1272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92015</xdr:rowOff>
    </xdr:from>
    <xdr:ext cx="534377"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607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88188</xdr:rowOff>
    </xdr:from>
    <xdr:to>
      <xdr:col>24</xdr:col>
      <xdr:colOff>152400</xdr:colOff>
      <xdr:row>38</xdr:row>
      <xdr:rowOff>88188</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603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133697</xdr:rowOff>
    </xdr:from>
    <xdr:ext cx="599010"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5105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110,274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15570</xdr:rowOff>
    </xdr:from>
    <xdr:to>
      <xdr:col>24</xdr:col>
      <xdr:colOff>152400</xdr:colOff>
      <xdr:row>31</xdr:row>
      <xdr:rowOff>15570</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330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17564</xdr:rowOff>
    </xdr:from>
    <xdr:to>
      <xdr:col>24</xdr:col>
      <xdr:colOff>63500</xdr:colOff>
      <xdr:row>38</xdr:row>
      <xdr:rowOff>18999</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flipV="1">
          <a:off x="3797300" y="6532664"/>
          <a:ext cx="838200" cy="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105338</xdr:rowOff>
    </xdr:from>
    <xdr:ext cx="534377"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2775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82461</xdr:rowOff>
    </xdr:from>
    <xdr:to>
      <xdr:col>24</xdr:col>
      <xdr:colOff>114300</xdr:colOff>
      <xdr:row>38</xdr:row>
      <xdr:rowOff>12612</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4261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18999</xdr:rowOff>
    </xdr:from>
    <xdr:to>
      <xdr:col>19</xdr:col>
      <xdr:colOff>177800</xdr:colOff>
      <xdr:row>38</xdr:row>
      <xdr:rowOff>21501</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2908300" y="6534099"/>
          <a:ext cx="889000" cy="2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87185</xdr:rowOff>
    </xdr:from>
    <xdr:to>
      <xdr:col>20</xdr:col>
      <xdr:colOff>38100</xdr:colOff>
      <xdr:row>38</xdr:row>
      <xdr:rowOff>17335</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43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33862</xdr:rowOff>
    </xdr:from>
    <xdr:ext cx="534377"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30111" y="6206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21501</xdr:rowOff>
    </xdr:from>
    <xdr:to>
      <xdr:col>15</xdr:col>
      <xdr:colOff>50800</xdr:colOff>
      <xdr:row>38</xdr:row>
      <xdr:rowOff>39167</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019300" y="6536601"/>
          <a:ext cx="889000" cy="17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79489</xdr:rowOff>
    </xdr:from>
    <xdr:to>
      <xdr:col>15</xdr:col>
      <xdr:colOff>101600</xdr:colOff>
      <xdr:row>38</xdr:row>
      <xdr:rowOff>9640</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4231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26166</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41111" y="6198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35052</xdr:rowOff>
    </xdr:from>
    <xdr:to>
      <xdr:col>10</xdr:col>
      <xdr:colOff>114300</xdr:colOff>
      <xdr:row>38</xdr:row>
      <xdr:rowOff>39167</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1130300" y="6550152"/>
          <a:ext cx="889000" cy="4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75806</xdr:rowOff>
    </xdr:from>
    <xdr:to>
      <xdr:col>10</xdr:col>
      <xdr:colOff>165100</xdr:colOff>
      <xdr:row>38</xdr:row>
      <xdr:rowOff>5956</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41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22483</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52111" y="6194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73736</xdr:rowOff>
    </xdr:from>
    <xdr:to>
      <xdr:col>6</xdr:col>
      <xdr:colOff>38100</xdr:colOff>
      <xdr:row>38</xdr:row>
      <xdr:rowOff>3887</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41738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20413</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63111" y="6192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138214</xdr:rowOff>
    </xdr:from>
    <xdr:to>
      <xdr:col>24</xdr:col>
      <xdr:colOff>114300</xdr:colOff>
      <xdr:row>38</xdr:row>
      <xdr:rowOff>68364</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6481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60888</xdr:rowOff>
    </xdr:from>
    <xdr:ext cx="534377"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6404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139649</xdr:rowOff>
    </xdr:from>
    <xdr:to>
      <xdr:col>20</xdr:col>
      <xdr:colOff>38100</xdr:colOff>
      <xdr:row>38</xdr:row>
      <xdr:rowOff>69799</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6483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60926</xdr:rowOff>
    </xdr:from>
    <xdr:ext cx="534377"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30111" y="6576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142151</xdr:rowOff>
    </xdr:from>
    <xdr:to>
      <xdr:col>15</xdr:col>
      <xdr:colOff>101600</xdr:colOff>
      <xdr:row>38</xdr:row>
      <xdr:rowOff>72301</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6485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63428</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41111" y="6578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159817</xdr:rowOff>
    </xdr:from>
    <xdr:to>
      <xdr:col>10</xdr:col>
      <xdr:colOff>165100</xdr:colOff>
      <xdr:row>38</xdr:row>
      <xdr:rowOff>89967</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6503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81094</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52111" y="6596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155702</xdr:rowOff>
    </xdr:from>
    <xdr:to>
      <xdr:col>6</xdr:col>
      <xdr:colOff>38100</xdr:colOff>
      <xdr:row>38</xdr:row>
      <xdr:rowOff>85852</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6499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76979</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63111" y="6592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a:extLst>
            <a:ext uri="{FF2B5EF4-FFF2-40B4-BE49-F238E27FC236}">
              <a16:creationId xmlns:a16="http://schemas.microsoft.com/office/drawing/2014/main" id="{00000000-0008-0000-07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124098</xdr:rowOff>
    </xdr:from>
    <xdr:to>
      <xdr:col>24</xdr:col>
      <xdr:colOff>62865</xdr:colOff>
      <xdr:row>58</xdr:row>
      <xdr:rowOff>97135</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flipV="1">
          <a:off x="4633595" y="8696598"/>
          <a:ext cx="1270" cy="13446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100962</xdr:rowOff>
    </xdr:from>
    <xdr:ext cx="534377" cy="259045"/>
    <xdr:sp macro="" textlink="">
      <xdr:nvSpPr>
        <xdr:cNvPr id="111" name="総務費最小値テキスト">
          <a:extLst>
            <a:ext uri="{FF2B5EF4-FFF2-40B4-BE49-F238E27FC236}">
              <a16:creationId xmlns:a16="http://schemas.microsoft.com/office/drawing/2014/main" id="{00000000-0008-0000-0700-00006F000000}"/>
            </a:ext>
          </a:extLst>
        </xdr:cNvPr>
        <xdr:cNvSpPr txBox="1"/>
      </xdr:nvSpPr>
      <xdr:spPr>
        <a:xfrm>
          <a:off x="4686300" y="10045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97135</xdr:rowOff>
    </xdr:from>
    <xdr:to>
      <xdr:col>24</xdr:col>
      <xdr:colOff>152400</xdr:colOff>
      <xdr:row>58</xdr:row>
      <xdr:rowOff>97135</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4546600" y="10041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70775</xdr:rowOff>
    </xdr:from>
    <xdr:ext cx="690189" cy="259045"/>
    <xdr:sp macro="" textlink="">
      <xdr:nvSpPr>
        <xdr:cNvPr id="113" name="総務費最大値テキスト">
          <a:extLst>
            <a:ext uri="{FF2B5EF4-FFF2-40B4-BE49-F238E27FC236}">
              <a16:creationId xmlns:a16="http://schemas.microsoft.com/office/drawing/2014/main" id="{00000000-0008-0000-0700-000071000000}"/>
            </a:ext>
          </a:extLst>
        </xdr:cNvPr>
        <xdr:cNvSpPr txBox="1"/>
      </xdr:nvSpPr>
      <xdr:spPr>
        <a:xfrm>
          <a:off x="4686300" y="847182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3,034,125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124098</xdr:rowOff>
    </xdr:from>
    <xdr:to>
      <xdr:col>24</xdr:col>
      <xdr:colOff>152400</xdr:colOff>
      <xdr:row>50</xdr:row>
      <xdr:rowOff>124098</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8696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147851</xdr:rowOff>
    </xdr:from>
    <xdr:to>
      <xdr:col>24</xdr:col>
      <xdr:colOff>63500</xdr:colOff>
      <xdr:row>58</xdr:row>
      <xdr:rowOff>13085</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3797300" y="9920501"/>
          <a:ext cx="838200" cy="36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87278</xdr:rowOff>
    </xdr:from>
    <xdr:ext cx="599010" cy="259045"/>
    <xdr:sp macro="" textlink="">
      <xdr:nvSpPr>
        <xdr:cNvPr id="116" name="総務費平均値テキスト">
          <a:extLst>
            <a:ext uri="{FF2B5EF4-FFF2-40B4-BE49-F238E27FC236}">
              <a16:creationId xmlns:a16="http://schemas.microsoft.com/office/drawing/2014/main" id="{00000000-0008-0000-0700-000074000000}"/>
            </a:ext>
          </a:extLst>
        </xdr:cNvPr>
        <xdr:cNvSpPr txBox="1"/>
      </xdr:nvSpPr>
      <xdr:spPr>
        <a:xfrm>
          <a:off x="4686300" y="98599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108851</xdr:rowOff>
    </xdr:from>
    <xdr:to>
      <xdr:col>24</xdr:col>
      <xdr:colOff>114300</xdr:colOff>
      <xdr:row>58</xdr:row>
      <xdr:rowOff>39001</xdr:rowOff>
    </xdr:to>
    <xdr:sp macro="" textlink="">
      <xdr:nvSpPr>
        <xdr:cNvPr id="117" name="フローチャート: 判断 116">
          <a:extLst>
            <a:ext uri="{FF2B5EF4-FFF2-40B4-BE49-F238E27FC236}">
              <a16:creationId xmlns:a16="http://schemas.microsoft.com/office/drawing/2014/main" id="{00000000-0008-0000-0700-000075000000}"/>
            </a:ext>
          </a:extLst>
        </xdr:cNvPr>
        <xdr:cNvSpPr/>
      </xdr:nvSpPr>
      <xdr:spPr>
        <a:xfrm>
          <a:off x="4584700" y="9881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9421</xdr:rowOff>
    </xdr:from>
    <xdr:to>
      <xdr:col>19</xdr:col>
      <xdr:colOff>177800</xdr:colOff>
      <xdr:row>58</xdr:row>
      <xdr:rowOff>13085</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2908300" y="9953521"/>
          <a:ext cx="889000" cy="3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105152</xdr:rowOff>
    </xdr:from>
    <xdr:to>
      <xdr:col>20</xdr:col>
      <xdr:colOff>38100</xdr:colOff>
      <xdr:row>58</xdr:row>
      <xdr:rowOff>35302</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3746500" y="9877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51829</xdr:rowOff>
    </xdr:from>
    <xdr:ext cx="599010" cy="259045"/>
    <xdr:sp macro="" textlink="">
      <xdr:nvSpPr>
        <xdr:cNvPr id="120" name="テキスト ボックス 119">
          <a:extLst>
            <a:ext uri="{FF2B5EF4-FFF2-40B4-BE49-F238E27FC236}">
              <a16:creationId xmlns:a16="http://schemas.microsoft.com/office/drawing/2014/main" id="{00000000-0008-0000-0700-000078000000}"/>
            </a:ext>
          </a:extLst>
        </xdr:cNvPr>
        <xdr:cNvSpPr txBox="1"/>
      </xdr:nvSpPr>
      <xdr:spPr>
        <a:xfrm>
          <a:off x="3497795" y="9653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9421</xdr:rowOff>
    </xdr:from>
    <xdr:to>
      <xdr:col>15</xdr:col>
      <xdr:colOff>50800</xdr:colOff>
      <xdr:row>58</xdr:row>
      <xdr:rowOff>21433</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019300" y="9953521"/>
          <a:ext cx="889000" cy="12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105404</xdr:rowOff>
    </xdr:from>
    <xdr:to>
      <xdr:col>15</xdr:col>
      <xdr:colOff>101600</xdr:colOff>
      <xdr:row>58</xdr:row>
      <xdr:rowOff>35554</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2857500" y="987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52081</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2608795" y="9653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98334</xdr:rowOff>
    </xdr:from>
    <xdr:to>
      <xdr:col>10</xdr:col>
      <xdr:colOff>114300</xdr:colOff>
      <xdr:row>58</xdr:row>
      <xdr:rowOff>21433</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a:off x="1130300" y="9870984"/>
          <a:ext cx="889000" cy="94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95850</xdr:rowOff>
    </xdr:from>
    <xdr:to>
      <xdr:col>10</xdr:col>
      <xdr:colOff>165100</xdr:colOff>
      <xdr:row>58</xdr:row>
      <xdr:rowOff>26000</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1968500" y="986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42527</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1719795" y="9643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81175</xdr:rowOff>
    </xdr:from>
    <xdr:to>
      <xdr:col>6</xdr:col>
      <xdr:colOff>38100</xdr:colOff>
      <xdr:row>58</xdr:row>
      <xdr:rowOff>11325</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079500" y="985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2452</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830795" y="9946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97051</xdr:rowOff>
    </xdr:from>
    <xdr:to>
      <xdr:col>24</xdr:col>
      <xdr:colOff>114300</xdr:colOff>
      <xdr:row>58</xdr:row>
      <xdr:rowOff>27201</xdr:rowOff>
    </xdr:to>
    <xdr:sp macro="" textlink="">
      <xdr:nvSpPr>
        <xdr:cNvPr id="134" name="楕円 133">
          <a:extLst>
            <a:ext uri="{FF2B5EF4-FFF2-40B4-BE49-F238E27FC236}">
              <a16:creationId xmlns:a16="http://schemas.microsoft.com/office/drawing/2014/main" id="{00000000-0008-0000-0700-000086000000}"/>
            </a:ext>
          </a:extLst>
        </xdr:cNvPr>
        <xdr:cNvSpPr/>
      </xdr:nvSpPr>
      <xdr:spPr>
        <a:xfrm>
          <a:off x="4584700" y="9869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56428</xdr:rowOff>
    </xdr:from>
    <xdr:ext cx="599010" cy="259045"/>
    <xdr:sp macro="" textlink="">
      <xdr:nvSpPr>
        <xdr:cNvPr id="135" name="総務費該当値テキスト">
          <a:extLst>
            <a:ext uri="{FF2B5EF4-FFF2-40B4-BE49-F238E27FC236}">
              <a16:creationId xmlns:a16="http://schemas.microsoft.com/office/drawing/2014/main" id="{00000000-0008-0000-0700-000087000000}"/>
            </a:ext>
          </a:extLst>
        </xdr:cNvPr>
        <xdr:cNvSpPr txBox="1"/>
      </xdr:nvSpPr>
      <xdr:spPr>
        <a:xfrm>
          <a:off x="4686300" y="9657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357,173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133735</xdr:rowOff>
    </xdr:from>
    <xdr:to>
      <xdr:col>20</xdr:col>
      <xdr:colOff>38100</xdr:colOff>
      <xdr:row>58</xdr:row>
      <xdr:rowOff>63885</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3746500" y="990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55012</xdr:rowOff>
    </xdr:from>
    <xdr:ext cx="59901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497795" y="9999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130071</xdr:rowOff>
    </xdr:from>
    <xdr:to>
      <xdr:col>15</xdr:col>
      <xdr:colOff>101600</xdr:colOff>
      <xdr:row>58</xdr:row>
      <xdr:rowOff>60221</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2857500" y="9902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51348</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2608795" y="9995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142083</xdr:rowOff>
    </xdr:from>
    <xdr:to>
      <xdr:col>10</xdr:col>
      <xdr:colOff>165100</xdr:colOff>
      <xdr:row>58</xdr:row>
      <xdr:rowOff>72233</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1968500" y="9914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63360</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1719795" y="10007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47534</xdr:rowOff>
    </xdr:from>
    <xdr:to>
      <xdr:col>6</xdr:col>
      <xdr:colOff>38100</xdr:colOff>
      <xdr:row>57</xdr:row>
      <xdr:rowOff>149134</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079500" y="9820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165661</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830795" y="95954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7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7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a:extLst>
            <a:ext uri="{FF2B5EF4-FFF2-40B4-BE49-F238E27FC236}">
              <a16:creationId xmlns:a16="http://schemas.microsoft.com/office/drawing/2014/main" id="{00000000-0008-0000-07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35910</xdr:rowOff>
    </xdr:from>
    <xdr:to>
      <xdr:col>24</xdr:col>
      <xdr:colOff>62865</xdr:colOff>
      <xdr:row>77</xdr:row>
      <xdr:rowOff>132873</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flipV="1">
          <a:off x="4633595" y="12208860"/>
          <a:ext cx="1270" cy="11256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136700</xdr:rowOff>
    </xdr:from>
    <xdr:ext cx="599010" cy="259045"/>
    <xdr:sp macro="" textlink="">
      <xdr:nvSpPr>
        <xdr:cNvPr id="168" name="民生費最小値テキスト">
          <a:extLst>
            <a:ext uri="{FF2B5EF4-FFF2-40B4-BE49-F238E27FC236}">
              <a16:creationId xmlns:a16="http://schemas.microsoft.com/office/drawing/2014/main" id="{00000000-0008-0000-0700-0000A8000000}"/>
            </a:ext>
          </a:extLst>
        </xdr:cNvPr>
        <xdr:cNvSpPr txBox="1"/>
      </xdr:nvSpPr>
      <xdr:spPr>
        <a:xfrm>
          <a:off x="4686300" y="13338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133,584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132873</xdr:rowOff>
    </xdr:from>
    <xdr:to>
      <xdr:col>24</xdr:col>
      <xdr:colOff>152400</xdr:colOff>
      <xdr:row>77</xdr:row>
      <xdr:rowOff>132873</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4546600" y="13334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154037</xdr:rowOff>
    </xdr:from>
    <xdr:ext cx="599010" cy="259045"/>
    <xdr:sp macro="" textlink="">
      <xdr:nvSpPr>
        <xdr:cNvPr id="170" name="民生費最大値テキスト">
          <a:extLst>
            <a:ext uri="{FF2B5EF4-FFF2-40B4-BE49-F238E27FC236}">
              <a16:creationId xmlns:a16="http://schemas.microsoft.com/office/drawing/2014/main" id="{00000000-0008-0000-0700-0000AA000000}"/>
            </a:ext>
          </a:extLst>
        </xdr:cNvPr>
        <xdr:cNvSpPr txBox="1"/>
      </xdr:nvSpPr>
      <xdr:spPr>
        <a:xfrm>
          <a:off x="4686300" y="11984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724,483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35910</xdr:rowOff>
    </xdr:from>
    <xdr:to>
      <xdr:col>24</xdr:col>
      <xdr:colOff>152400</xdr:colOff>
      <xdr:row>71</xdr:row>
      <xdr:rowOff>35910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2208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7547</xdr:rowOff>
    </xdr:from>
    <xdr:to>
      <xdr:col>24</xdr:col>
      <xdr:colOff>63500</xdr:colOff>
      <xdr:row>76</xdr:row>
      <xdr:rowOff>40663</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3797300" y="13037747"/>
          <a:ext cx="838200" cy="33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38185</xdr:rowOff>
    </xdr:from>
    <xdr:ext cx="599010" cy="259045"/>
    <xdr:sp macro="" textlink="">
      <xdr:nvSpPr>
        <xdr:cNvPr id="173" name="民生費平均値テキスト">
          <a:extLst>
            <a:ext uri="{FF2B5EF4-FFF2-40B4-BE49-F238E27FC236}">
              <a16:creationId xmlns:a16="http://schemas.microsoft.com/office/drawing/2014/main" id="{00000000-0008-0000-0700-0000AD000000}"/>
            </a:ext>
          </a:extLst>
        </xdr:cNvPr>
        <xdr:cNvSpPr txBox="1"/>
      </xdr:nvSpPr>
      <xdr:spPr>
        <a:xfrm>
          <a:off x="4686300" y="130683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59758</xdr:rowOff>
    </xdr:from>
    <xdr:to>
      <xdr:col>24</xdr:col>
      <xdr:colOff>114300</xdr:colOff>
      <xdr:row>76</xdr:row>
      <xdr:rowOff>161358</xdr:rowOff>
    </xdr:to>
    <xdr:sp macro="" textlink="">
      <xdr:nvSpPr>
        <xdr:cNvPr id="174" name="フローチャート: 判断 173">
          <a:extLst>
            <a:ext uri="{FF2B5EF4-FFF2-40B4-BE49-F238E27FC236}">
              <a16:creationId xmlns:a16="http://schemas.microsoft.com/office/drawing/2014/main" id="{00000000-0008-0000-0700-0000AE000000}"/>
            </a:ext>
          </a:extLst>
        </xdr:cNvPr>
        <xdr:cNvSpPr/>
      </xdr:nvSpPr>
      <xdr:spPr>
        <a:xfrm>
          <a:off x="4584700" y="13089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40663</xdr:rowOff>
    </xdr:from>
    <xdr:to>
      <xdr:col>19</xdr:col>
      <xdr:colOff>177800</xdr:colOff>
      <xdr:row>76</xdr:row>
      <xdr:rowOff>45427</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2908300" y="13070863"/>
          <a:ext cx="889000" cy="4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56029</xdr:rowOff>
    </xdr:from>
    <xdr:to>
      <xdr:col>20</xdr:col>
      <xdr:colOff>38100</xdr:colOff>
      <xdr:row>76</xdr:row>
      <xdr:rowOff>157629</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3746500" y="13086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148756</xdr:rowOff>
    </xdr:from>
    <xdr:ext cx="599010" cy="259045"/>
    <xdr:sp macro="" textlink="">
      <xdr:nvSpPr>
        <xdr:cNvPr id="177" name="テキスト ボックス 176">
          <a:extLst>
            <a:ext uri="{FF2B5EF4-FFF2-40B4-BE49-F238E27FC236}">
              <a16:creationId xmlns:a16="http://schemas.microsoft.com/office/drawing/2014/main" id="{00000000-0008-0000-0700-0000B1000000}"/>
            </a:ext>
          </a:extLst>
        </xdr:cNvPr>
        <xdr:cNvSpPr txBox="1"/>
      </xdr:nvSpPr>
      <xdr:spPr>
        <a:xfrm>
          <a:off x="3497795" y="13178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36691</xdr:rowOff>
    </xdr:from>
    <xdr:to>
      <xdr:col>15</xdr:col>
      <xdr:colOff>50800</xdr:colOff>
      <xdr:row>76</xdr:row>
      <xdr:rowOff>45427</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2019300" y="13066891"/>
          <a:ext cx="889000" cy="8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66475</xdr:rowOff>
    </xdr:from>
    <xdr:to>
      <xdr:col>15</xdr:col>
      <xdr:colOff>101600</xdr:colOff>
      <xdr:row>76</xdr:row>
      <xdr:rowOff>168075</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2857500" y="1309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159202</xdr:rowOff>
    </xdr:from>
    <xdr:ext cx="599010" cy="259045"/>
    <xdr:sp macro="" textlink="">
      <xdr:nvSpPr>
        <xdr:cNvPr id="180" name="テキスト ボックス 179">
          <a:extLst>
            <a:ext uri="{FF2B5EF4-FFF2-40B4-BE49-F238E27FC236}">
              <a16:creationId xmlns:a16="http://schemas.microsoft.com/office/drawing/2014/main" id="{00000000-0008-0000-0700-0000B4000000}"/>
            </a:ext>
          </a:extLst>
        </xdr:cNvPr>
        <xdr:cNvSpPr txBox="1"/>
      </xdr:nvSpPr>
      <xdr:spPr>
        <a:xfrm>
          <a:off x="2608795" y="13189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36691</xdr:rowOff>
    </xdr:from>
    <xdr:to>
      <xdr:col>10</xdr:col>
      <xdr:colOff>114300</xdr:colOff>
      <xdr:row>76</xdr:row>
      <xdr:rowOff>56992</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1130300" y="13066891"/>
          <a:ext cx="889000" cy="20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83979</xdr:rowOff>
    </xdr:from>
    <xdr:to>
      <xdr:col>10</xdr:col>
      <xdr:colOff>165100</xdr:colOff>
      <xdr:row>77</xdr:row>
      <xdr:rowOff>14129</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1968500" y="13114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5256</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1719795" y="13206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6944</xdr:rowOff>
    </xdr:from>
    <xdr:to>
      <xdr:col>6</xdr:col>
      <xdr:colOff>38100</xdr:colOff>
      <xdr:row>76</xdr:row>
      <xdr:rowOff>108544</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079500" y="13037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99671</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830795" y="13129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128196</xdr:rowOff>
    </xdr:from>
    <xdr:to>
      <xdr:col>24</xdr:col>
      <xdr:colOff>114300</xdr:colOff>
      <xdr:row>76</xdr:row>
      <xdr:rowOff>58347</xdr:rowOff>
    </xdr:to>
    <xdr:sp macro="" textlink="">
      <xdr:nvSpPr>
        <xdr:cNvPr id="191" name="楕円 190">
          <a:extLst>
            <a:ext uri="{FF2B5EF4-FFF2-40B4-BE49-F238E27FC236}">
              <a16:creationId xmlns:a16="http://schemas.microsoft.com/office/drawing/2014/main" id="{00000000-0008-0000-0700-0000BF000000}"/>
            </a:ext>
          </a:extLst>
        </xdr:cNvPr>
        <xdr:cNvSpPr/>
      </xdr:nvSpPr>
      <xdr:spPr>
        <a:xfrm>
          <a:off x="4584700" y="1298694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151073</xdr:rowOff>
    </xdr:from>
    <xdr:ext cx="599010" cy="259045"/>
    <xdr:sp macro="" textlink="">
      <xdr:nvSpPr>
        <xdr:cNvPr id="192" name="民生費該当値テキスト">
          <a:extLst>
            <a:ext uri="{FF2B5EF4-FFF2-40B4-BE49-F238E27FC236}">
              <a16:creationId xmlns:a16="http://schemas.microsoft.com/office/drawing/2014/main" id="{00000000-0008-0000-0700-0000C0000000}"/>
            </a:ext>
          </a:extLst>
        </xdr:cNvPr>
        <xdr:cNvSpPr txBox="1"/>
      </xdr:nvSpPr>
      <xdr:spPr>
        <a:xfrm>
          <a:off x="4686300" y="12838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289,372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161313</xdr:rowOff>
    </xdr:from>
    <xdr:to>
      <xdr:col>20</xdr:col>
      <xdr:colOff>38100</xdr:colOff>
      <xdr:row>76</xdr:row>
      <xdr:rowOff>91463</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3746500" y="1302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107990</xdr:rowOff>
    </xdr:from>
    <xdr:ext cx="59901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3497795" y="12795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166077</xdr:rowOff>
    </xdr:from>
    <xdr:to>
      <xdr:col>15</xdr:col>
      <xdr:colOff>101600</xdr:colOff>
      <xdr:row>76</xdr:row>
      <xdr:rowOff>96227</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2857500" y="13024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112754</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2608795" y="12800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157341</xdr:rowOff>
    </xdr:from>
    <xdr:to>
      <xdr:col>10</xdr:col>
      <xdr:colOff>165100</xdr:colOff>
      <xdr:row>76</xdr:row>
      <xdr:rowOff>87491</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1968500" y="13016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104018</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1719795" y="12791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6192</xdr:rowOff>
    </xdr:from>
    <xdr:to>
      <xdr:col>6</xdr:col>
      <xdr:colOff>38100</xdr:colOff>
      <xdr:row>76</xdr:row>
      <xdr:rowOff>107792</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079500" y="13036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124320</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830795" y="12811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7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7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7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7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1" name="直線コネクタ 210">
          <a:extLst>
            <a:ext uri="{FF2B5EF4-FFF2-40B4-BE49-F238E27FC236}">
              <a16:creationId xmlns:a16="http://schemas.microsoft.com/office/drawing/2014/main" id="{00000000-0008-0000-0700-0000D3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2" name="テキスト ボックス 211">
          <a:extLst>
            <a:ext uri="{FF2B5EF4-FFF2-40B4-BE49-F238E27FC236}">
              <a16:creationId xmlns:a16="http://schemas.microsoft.com/office/drawing/2014/main" id="{00000000-0008-0000-0700-0000D4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衛生費グラフ枠">
          <a:extLst>
            <a:ext uri="{FF2B5EF4-FFF2-40B4-BE49-F238E27FC236}">
              <a16:creationId xmlns:a16="http://schemas.microsoft.com/office/drawing/2014/main" id="{00000000-0008-0000-0700-0000DD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59458</xdr:rowOff>
    </xdr:from>
    <xdr:to>
      <xdr:col>24</xdr:col>
      <xdr:colOff>62865</xdr:colOff>
      <xdr:row>98</xdr:row>
      <xdr:rowOff>80566</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flipV="1">
          <a:off x="4633595" y="15489958"/>
          <a:ext cx="1270" cy="1392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84393</xdr:rowOff>
    </xdr:from>
    <xdr:ext cx="534377" cy="259045"/>
    <xdr:sp macro="" textlink="">
      <xdr:nvSpPr>
        <xdr:cNvPr id="223" name="衛生費最小値テキスト">
          <a:extLst>
            <a:ext uri="{FF2B5EF4-FFF2-40B4-BE49-F238E27FC236}">
              <a16:creationId xmlns:a16="http://schemas.microsoft.com/office/drawing/2014/main" id="{00000000-0008-0000-0700-0000DF000000}"/>
            </a:ext>
          </a:extLst>
        </xdr:cNvPr>
        <xdr:cNvSpPr txBox="1"/>
      </xdr:nvSpPr>
      <xdr:spPr>
        <a:xfrm>
          <a:off x="4686300" y="16886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80566</xdr:rowOff>
    </xdr:from>
    <xdr:to>
      <xdr:col>24</xdr:col>
      <xdr:colOff>152400</xdr:colOff>
      <xdr:row>98</xdr:row>
      <xdr:rowOff>80566</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4546600" y="16882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6135</xdr:rowOff>
    </xdr:from>
    <xdr:ext cx="599010" cy="259045"/>
    <xdr:sp macro="" textlink="">
      <xdr:nvSpPr>
        <xdr:cNvPr id="225" name="衛生費最大値テキスト">
          <a:extLst>
            <a:ext uri="{FF2B5EF4-FFF2-40B4-BE49-F238E27FC236}">
              <a16:creationId xmlns:a16="http://schemas.microsoft.com/office/drawing/2014/main" id="{00000000-0008-0000-0700-0000E1000000}"/>
            </a:ext>
          </a:extLst>
        </xdr:cNvPr>
        <xdr:cNvSpPr txBox="1"/>
      </xdr:nvSpPr>
      <xdr:spPr>
        <a:xfrm>
          <a:off x="4686300" y="15265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635,101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59458</xdr:rowOff>
    </xdr:from>
    <xdr:to>
      <xdr:col>24</xdr:col>
      <xdr:colOff>152400</xdr:colOff>
      <xdr:row>90</xdr:row>
      <xdr:rowOff>59458</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4546600" y="15489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158738</xdr:rowOff>
    </xdr:from>
    <xdr:to>
      <xdr:col>24</xdr:col>
      <xdr:colOff>63500</xdr:colOff>
      <xdr:row>97</xdr:row>
      <xdr:rowOff>24828</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flipV="1">
          <a:off x="3797300" y="16617938"/>
          <a:ext cx="838200" cy="37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99379</xdr:rowOff>
    </xdr:from>
    <xdr:ext cx="599010" cy="259045"/>
    <xdr:sp macro="" textlink="">
      <xdr:nvSpPr>
        <xdr:cNvPr id="228" name="衛生費平均値テキスト">
          <a:extLst>
            <a:ext uri="{FF2B5EF4-FFF2-40B4-BE49-F238E27FC236}">
              <a16:creationId xmlns:a16="http://schemas.microsoft.com/office/drawing/2014/main" id="{00000000-0008-0000-0700-0000E4000000}"/>
            </a:ext>
          </a:extLst>
        </xdr:cNvPr>
        <xdr:cNvSpPr txBox="1"/>
      </xdr:nvSpPr>
      <xdr:spPr>
        <a:xfrm>
          <a:off x="4686300" y="165585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120952</xdr:rowOff>
    </xdr:from>
    <xdr:to>
      <xdr:col>24</xdr:col>
      <xdr:colOff>114300</xdr:colOff>
      <xdr:row>97</xdr:row>
      <xdr:rowOff>51102</xdr:rowOff>
    </xdr:to>
    <xdr:sp macro="" textlink="">
      <xdr:nvSpPr>
        <xdr:cNvPr id="229" name="フローチャート: 判断 228">
          <a:extLst>
            <a:ext uri="{FF2B5EF4-FFF2-40B4-BE49-F238E27FC236}">
              <a16:creationId xmlns:a16="http://schemas.microsoft.com/office/drawing/2014/main" id="{00000000-0008-0000-0700-0000E5000000}"/>
            </a:ext>
          </a:extLst>
        </xdr:cNvPr>
        <xdr:cNvSpPr/>
      </xdr:nvSpPr>
      <xdr:spPr>
        <a:xfrm>
          <a:off x="4584700" y="16580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24828</xdr:rowOff>
    </xdr:from>
    <xdr:to>
      <xdr:col>19</xdr:col>
      <xdr:colOff>177800</xdr:colOff>
      <xdr:row>97</xdr:row>
      <xdr:rowOff>83677</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2908300" y="16655478"/>
          <a:ext cx="889000" cy="58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91049</xdr:rowOff>
    </xdr:from>
    <xdr:to>
      <xdr:col>20</xdr:col>
      <xdr:colOff>38100</xdr:colOff>
      <xdr:row>97</xdr:row>
      <xdr:rowOff>21199</xdr:rowOff>
    </xdr:to>
    <xdr:sp macro="" textlink="">
      <xdr:nvSpPr>
        <xdr:cNvPr id="231" name="フローチャート: 判断 230">
          <a:extLst>
            <a:ext uri="{FF2B5EF4-FFF2-40B4-BE49-F238E27FC236}">
              <a16:creationId xmlns:a16="http://schemas.microsoft.com/office/drawing/2014/main" id="{00000000-0008-0000-0700-0000E7000000}"/>
            </a:ext>
          </a:extLst>
        </xdr:cNvPr>
        <xdr:cNvSpPr/>
      </xdr:nvSpPr>
      <xdr:spPr>
        <a:xfrm>
          <a:off x="3746500" y="16550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37726</xdr:rowOff>
    </xdr:from>
    <xdr:ext cx="599010" cy="259045"/>
    <xdr:sp macro="" textlink="">
      <xdr:nvSpPr>
        <xdr:cNvPr id="232" name="テキスト ボックス 231">
          <a:extLst>
            <a:ext uri="{FF2B5EF4-FFF2-40B4-BE49-F238E27FC236}">
              <a16:creationId xmlns:a16="http://schemas.microsoft.com/office/drawing/2014/main" id="{00000000-0008-0000-0700-0000E8000000}"/>
            </a:ext>
          </a:extLst>
        </xdr:cNvPr>
        <xdr:cNvSpPr txBox="1"/>
      </xdr:nvSpPr>
      <xdr:spPr>
        <a:xfrm>
          <a:off x="3497795" y="163254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83677</xdr:rowOff>
    </xdr:from>
    <xdr:to>
      <xdr:col>15</xdr:col>
      <xdr:colOff>50800</xdr:colOff>
      <xdr:row>97</xdr:row>
      <xdr:rowOff>92949</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flipV="1">
          <a:off x="2019300" y="16714327"/>
          <a:ext cx="889000" cy="9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80552</xdr:rowOff>
    </xdr:from>
    <xdr:to>
      <xdr:col>15</xdr:col>
      <xdr:colOff>101600</xdr:colOff>
      <xdr:row>97</xdr:row>
      <xdr:rowOff>10702</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2857500" y="16539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27229</xdr:rowOff>
    </xdr:from>
    <xdr:ext cx="599010" cy="259045"/>
    <xdr:sp macro="" textlink="">
      <xdr:nvSpPr>
        <xdr:cNvPr id="235" name="テキスト ボックス 234">
          <a:extLst>
            <a:ext uri="{FF2B5EF4-FFF2-40B4-BE49-F238E27FC236}">
              <a16:creationId xmlns:a16="http://schemas.microsoft.com/office/drawing/2014/main" id="{00000000-0008-0000-0700-0000EB000000}"/>
            </a:ext>
          </a:extLst>
        </xdr:cNvPr>
        <xdr:cNvSpPr txBox="1"/>
      </xdr:nvSpPr>
      <xdr:spPr>
        <a:xfrm>
          <a:off x="2608795" y="16314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88325</xdr:rowOff>
    </xdr:from>
    <xdr:to>
      <xdr:col>10</xdr:col>
      <xdr:colOff>114300</xdr:colOff>
      <xdr:row>97</xdr:row>
      <xdr:rowOff>92949</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1130300" y="16718975"/>
          <a:ext cx="889000" cy="4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102084</xdr:rowOff>
    </xdr:from>
    <xdr:to>
      <xdr:col>10</xdr:col>
      <xdr:colOff>165100</xdr:colOff>
      <xdr:row>97</xdr:row>
      <xdr:rowOff>32234</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1968500" y="16561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48761</xdr:rowOff>
    </xdr:from>
    <xdr:ext cx="599010"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1719795" y="16336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133497</xdr:rowOff>
    </xdr:from>
    <xdr:to>
      <xdr:col>6</xdr:col>
      <xdr:colOff>38100</xdr:colOff>
      <xdr:row>97</xdr:row>
      <xdr:rowOff>63647</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1079500" y="16592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80174</xdr:rowOff>
    </xdr:from>
    <xdr:ext cx="599010"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830795" y="163679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107938</xdr:rowOff>
    </xdr:from>
    <xdr:to>
      <xdr:col>24</xdr:col>
      <xdr:colOff>114300</xdr:colOff>
      <xdr:row>97</xdr:row>
      <xdr:rowOff>38088</xdr:rowOff>
    </xdr:to>
    <xdr:sp macro="" textlink="">
      <xdr:nvSpPr>
        <xdr:cNvPr id="246" name="楕円 245">
          <a:extLst>
            <a:ext uri="{FF2B5EF4-FFF2-40B4-BE49-F238E27FC236}">
              <a16:creationId xmlns:a16="http://schemas.microsoft.com/office/drawing/2014/main" id="{00000000-0008-0000-0700-0000F6000000}"/>
            </a:ext>
          </a:extLst>
        </xdr:cNvPr>
        <xdr:cNvSpPr/>
      </xdr:nvSpPr>
      <xdr:spPr>
        <a:xfrm>
          <a:off x="4584700" y="16567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130815</xdr:rowOff>
    </xdr:from>
    <xdr:ext cx="599010" cy="259045"/>
    <xdr:sp macro="" textlink="">
      <xdr:nvSpPr>
        <xdr:cNvPr id="247" name="衛生費該当値テキスト">
          <a:extLst>
            <a:ext uri="{FF2B5EF4-FFF2-40B4-BE49-F238E27FC236}">
              <a16:creationId xmlns:a16="http://schemas.microsoft.com/office/drawing/2014/main" id="{00000000-0008-0000-0700-0000F7000000}"/>
            </a:ext>
          </a:extLst>
        </xdr:cNvPr>
        <xdr:cNvSpPr txBox="1"/>
      </xdr:nvSpPr>
      <xdr:spPr>
        <a:xfrm>
          <a:off x="4686300" y="16418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145478</xdr:rowOff>
    </xdr:from>
    <xdr:to>
      <xdr:col>20</xdr:col>
      <xdr:colOff>38100</xdr:colOff>
      <xdr:row>97</xdr:row>
      <xdr:rowOff>75628</xdr:rowOff>
    </xdr:to>
    <xdr:sp macro="" textlink="">
      <xdr:nvSpPr>
        <xdr:cNvPr id="248" name="楕円 247">
          <a:extLst>
            <a:ext uri="{FF2B5EF4-FFF2-40B4-BE49-F238E27FC236}">
              <a16:creationId xmlns:a16="http://schemas.microsoft.com/office/drawing/2014/main" id="{00000000-0008-0000-0700-0000F8000000}"/>
            </a:ext>
          </a:extLst>
        </xdr:cNvPr>
        <xdr:cNvSpPr/>
      </xdr:nvSpPr>
      <xdr:spPr>
        <a:xfrm>
          <a:off x="3746500" y="16604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66755</xdr:rowOff>
    </xdr:from>
    <xdr:ext cx="59901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497795" y="166974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32877</xdr:rowOff>
    </xdr:from>
    <xdr:to>
      <xdr:col>15</xdr:col>
      <xdr:colOff>101600</xdr:colOff>
      <xdr:row>97</xdr:row>
      <xdr:rowOff>134477</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2857500" y="16663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125604</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641111" y="16756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42149</xdr:rowOff>
    </xdr:from>
    <xdr:to>
      <xdr:col>10</xdr:col>
      <xdr:colOff>165100</xdr:colOff>
      <xdr:row>97</xdr:row>
      <xdr:rowOff>143749</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1968500" y="16672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134876</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752111" y="16765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37525</xdr:rowOff>
    </xdr:from>
    <xdr:to>
      <xdr:col>6</xdr:col>
      <xdr:colOff>38100</xdr:colOff>
      <xdr:row>97</xdr:row>
      <xdr:rowOff>139125</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1079500" y="16668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130252</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863111" y="16760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a:extLst>
            <a:ext uri="{FF2B5EF4-FFF2-40B4-BE49-F238E27FC236}">
              <a16:creationId xmlns:a16="http://schemas.microsoft.com/office/drawing/2014/main" id="{00000000-0008-0000-0700-000000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7" name="正方形/長方形 256">
          <a:extLst>
            <a:ext uri="{FF2B5EF4-FFF2-40B4-BE49-F238E27FC236}">
              <a16:creationId xmlns:a16="http://schemas.microsoft.com/office/drawing/2014/main" id="{00000000-0008-0000-0700-000001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8" name="正方形/長方形 257">
          <a:extLst>
            <a:ext uri="{FF2B5EF4-FFF2-40B4-BE49-F238E27FC236}">
              <a16:creationId xmlns:a16="http://schemas.microsoft.com/office/drawing/2014/main" id="{00000000-0008-0000-0700-000002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a:extLst>
            <a:ext uri="{FF2B5EF4-FFF2-40B4-BE49-F238E27FC236}">
              <a16:creationId xmlns:a16="http://schemas.microsoft.com/office/drawing/2014/main" id="{00000000-0008-0000-0700-000009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6" name="直線コネクタ 265">
          <a:extLst>
            <a:ext uri="{FF2B5EF4-FFF2-40B4-BE49-F238E27FC236}">
              <a16:creationId xmlns:a16="http://schemas.microsoft.com/office/drawing/2014/main" id="{00000000-0008-0000-0700-00000A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8" name="直線コネクタ 267">
          <a:extLst>
            <a:ext uri="{FF2B5EF4-FFF2-40B4-BE49-F238E27FC236}">
              <a16:creationId xmlns:a16="http://schemas.microsoft.com/office/drawing/2014/main" id="{00000000-0008-0000-0700-00000C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労働費グラフ枠">
          <a:extLst>
            <a:ext uri="{FF2B5EF4-FFF2-40B4-BE49-F238E27FC236}">
              <a16:creationId xmlns:a16="http://schemas.microsoft.com/office/drawing/2014/main" id="{00000000-0008-0000-0700-000016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101994</xdr:rowOff>
    </xdr:from>
    <xdr:to>
      <xdr:col>54</xdr:col>
      <xdr:colOff>189865</xdr:colOff>
      <xdr:row>39</xdr:row>
      <xdr:rowOff>44450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flipV="1">
          <a:off x="10475595" y="5416944"/>
          <a:ext cx="1270" cy="13140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54995</xdr:rowOff>
    </xdr:from>
    <xdr:ext cx="249299" cy="259045"/>
    <xdr:sp macro="" textlink="">
      <xdr:nvSpPr>
        <xdr:cNvPr id="280" name="労働費最小値テキスト">
          <a:extLst>
            <a:ext uri="{FF2B5EF4-FFF2-40B4-BE49-F238E27FC236}">
              <a16:creationId xmlns:a16="http://schemas.microsoft.com/office/drawing/2014/main" id="{00000000-0008-0000-0700-000018010000}"/>
            </a:ext>
          </a:extLst>
        </xdr:cNvPr>
        <xdr:cNvSpPr txBox="1"/>
      </xdr:nvSpPr>
      <xdr:spPr>
        <a:xfrm>
          <a:off x="10528300" y="67415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48671</xdr:rowOff>
    </xdr:from>
    <xdr:ext cx="599010" cy="259045"/>
    <xdr:sp macro="" textlink="">
      <xdr:nvSpPr>
        <xdr:cNvPr id="282" name="労働費最大値テキスト">
          <a:extLst>
            <a:ext uri="{FF2B5EF4-FFF2-40B4-BE49-F238E27FC236}">
              <a16:creationId xmlns:a16="http://schemas.microsoft.com/office/drawing/2014/main" id="{00000000-0008-0000-0700-00001A010000}"/>
            </a:ext>
          </a:extLst>
        </xdr:cNvPr>
        <xdr:cNvSpPr txBox="1"/>
      </xdr:nvSpPr>
      <xdr:spPr>
        <a:xfrm>
          <a:off x="10528300" y="5192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103,469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101994</xdr:rowOff>
    </xdr:from>
    <xdr:to>
      <xdr:col>55</xdr:col>
      <xdr:colOff>88900</xdr:colOff>
      <xdr:row>31</xdr:row>
      <xdr:rowOff>101994</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5416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143895</xdr:rowOff>
    </xdr:from>
    <xdr:ext cx="469744" cy="259045"/>
    <xdr:sp macro="" textlink="">
      <xdr:nvSpPr>
        <xdr:cNvPr id="285" name="労働費平均値テキスト">
          <a:extLst>
            <a:ext uri="{FF2B5EF4-FFF2-40B4-BE49-F238E27FC236}">
              <a16:creationId xmlns:a16="http://schemas.microsoft.com/office/drawing/2014/main" id="{00000000-0008-0000-0700-00001D010000}"/>
            </a:ext>
          </a:extLst>
        </xdr:cNvPr>
        <xdr:cNvSpPr txBox="1"/>
      </xdr:nvSpPr>
      <xdr:spPr>
        <a:xfrm>
          <a:off x="10528300" y="64875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121018</xdr:rowOff>
    </xdr:from>
    <xdr:to>
      <xdr:col>55</xdr:col>
      <xdr:colOff>50800</xdr:colOff>
      <xdr:row>39</xdr:row>
      <xdr:rowOff>51168</xdr:rowOff>
    </xdr:to>
    <xdr:sp macro="" textlink="">
      <xdr:nvSpPr>
        <xdr:cNvPr id="286" name="フローチャート: 判断 285">
          <a:extLst>
            <a:ext uri="{FF2B5EF4-FFF2-40B4-BE49-F238E27FC236}">
              <a16:creationId xmlns:a16="http://schemas.microsoft.com/office/drawing/2014/main" id="{00000000-0008-0000-0700-00001E010000}"/>
            </a:ext>
          </a:extLst>
        </xdr:cNvPr>
        <xdr:cNvSpPr/>
      </xdr:nvSpPr>
      <xdr:spPr>
        <a:xfrm>
          <a:off x="10426700" y="663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129934</xdr:rowOff>
    </xdr:from>
    <xdr:to>
      <xdr:col>50</xdr:col>
      <xdr:colOff>165100</xdr:colOff>
      <xdr:row>39</xdr:row>
      <xdr:rowOff>60084</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9588500" y="6645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76611</xdr:rowOff>
    </xdr:from>
    <xdr:ext cx="469744"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9404428" y="6420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142545</xdr:rowOff>
    </xdr:from>
    <xdr:to>
      <xdr:col>46</xdr:col>
      <xdr:colOff>38100</xdr:colOff>
      <xdr:row>39</xdr:row>
      <xdr:rowOff>72695</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8699500" y="665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89222</xdr:rowOff>
    </xdr:from>
    <xdr:ext cx="469744" cy="259045"/>
    <xdr:sp macro="" textlink="">
      <xdr:nvSpPr>
        <xdr:cNvPr id="292" name="テキスト ボックス 291">
          <a:extLst>
            <a:ext uri="{FF2B5EF4-FFF2-40B4-BE49-F238E27FC236}">
              <a16:creationId xmlns:a16="http://schemas.microsoft.com/office/drawing/2014/main" id="{00000000-0008-0000-0700-000024010000}"/>
            </a:ext>
          </a:extLst>
        </xdr:cNvPr>
        <xdr:cNvSpPr txBox="1"/>
      </xdr:nvSpPr>
      <xdr:spPr>
        <a:xfrm>
          <a:off x="8515428" y="6432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138608</xdr:rowOff>
    </xdr:from>
    <xdr:to>
      <xdr:col>41</xdr:col>
      <xdr:colOff>101600</xdr:colOff>
      <xdr:row>39</xdr:row>
      <xdr:rowOff>68758</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7810500" y="6653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85285</xdr:rowOff>
    </xdr:from>
    <xdr:ext cx="469744"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7626428" y="6428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123165</xdr:rowOff>
    </xdr:from>
    <xdr:to>
      <xdr:col>36</xdr:col>
      <xdr:colOff>165100</xdr:colOff>
      <xdr:row>39</xdr:row>
      <xdr:rowOff>53315</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6921500" y="663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69842</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6737428" y="6413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3" name="楕円 302">
          <a:extLst>
            <a:ext uri="{FF2B5EF4-FFF2-40B4-BE49-F238E27FC236}">
              <a16:creationId xmlns:a16="http://schemas.microsoft.com/office/drawing/2014/main" id="{00000000-0008-0000-0700-00002F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99445</xdr:rowOff>
    </xdr:from>
    <xdr:ext cx="249299" cy="259045"/>
    <xdr:sp macro="" textlink="">
      <xdr:nvSpPr>
        <xdr:cNvPr id="304" name="労働費該当値テキスト">
          <a:extLst>
            <a:ext uri="{FF2B5EF4-FFF2-40B4-BE49-F238E27FC236}">
              <a16:creationId xmlns:a16="http://schemas.microsoft.com/office/drawing/2014/main" id="{00000000-0008-0000-0700-000030010000}"/>
            </a:ext>
          </a:extLst>
        </xdr:cNvPr>
        <xdr:cNvSpPr txBox="1"/>
      </xdr:nvSpPr>
      <xdr:spPr>
        <a:xfrm>
          <a:off x="10528300" y="66145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a:extLst>
            <a:ext uri="{FF2B5EF4-FFF2-40B4-BE49-F238E27FC236}">
              <a16:creationId xmlns:a16="http://schemas.microsoft.com/office/drawing/2014/main" id="{00000000-0008-0000-0700-000039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a:extLst>
            <a:ext uri="{FF2B5EF4-FFF2-40B4-BE49-F238E27FC236}">
              <a16:creationId xmlns:a16="http://schemas.microsoft.com/office/drawing/2014/main" id="{00000000-0008-0000-0700-00003A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a:extLst>
            <a:ext uri="{FF2B5EF4-FFF2-40B4-BE49-F238E27FC236}">
              <a16:creationId xmlns:a16="http://schemas.microsoft.com/office/drawing/2014/main" id="{00000000-0008-0000-0700-000042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3" name="直線コネクタ 322">
          <a:extLst>
            <a:ext uri="{FF2B5EF4-FFF2-40B4-BE49-F238E27FC236}">
              <a16:creationId xmlns:a16="http://schemas.microsoft.com/office/drawing/2014/main" id="{00000000-0008-0000-0700-000043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農林水産業費グラフ枠">
          <a:extLst>
            <a:ext uri="{FF2B5EF4-FFF2-40B4-BE49-F238E27FC236}">
              <a16:creationId xmlns:a16="http://schemas.microsoft.com/office/drawing/2014/main" id="{00000000-0008-0000-07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137131</xdr:rowOff>
    </xdr:from>
    <xdr:to>
      <xdr:col>54</xdr:col>
      <xdr:colOff>189865</xdr:colOff>
      <xdr:row>59</xdr:row>
      <xdr:rowOff>97190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flipV="1">
          <a:off x="10475595" y="8709631"/>
          <a:ext cx="1270" cy="15031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101017</xdr:rowOff>
    </xdr:from>
    <xdr:ext cx="469744" cy="259045"/>
    <xdr:sp macro="" textlink="">
      <xdr:nvSpPr>
        <xdr:cNvPr id="339" name="農林水産業費最小値テキスト">
          <a:extLst>
            <a:ext uri="{FF2B5EF4-FFF2-40B4-BE49-F238E27FC236}">
              <a16:creationId xmlns:a16="http://schemas.microsoft.com/office/drawing/2014/main" id="{00000000-0008-0000-0700-000053010000}"/>
            </a:ext>
          </a:extLst>
        </xdr:cNvPr>
        <xdr:cNvSpPr txBox="1"/>
      </xdr:nvSpPr>
      <xdr:spPr>
        <a:xfrm>
          <a:off x="10528300" y="10216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97190</xdr:rowOff>
    </xdr:from>
    <xdr:to>
      <xdr:col>55</xdr:col>
      <xdr:colOff>88900</xdr:colOff>
      <xdr:row>59</xdr:row>
      <xdr:rowOff>97190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10388600" y="10212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83808</xdr:rowOff>
    </xdr:from>
    <xdr:ext cx="599010" cy="259045"/>
    <xdr:sp macro="" textlink="">
      <xdr:nvSpPr>
        <xdr:cNvPr id="341" name="農林水産業費最大値テキスト">
          <a:extLst>
            <a:ext uri="{FF2B5EF4-FFF2-40B4-BE49-F238E27FC236}">
              <a16:creationId xmlns:a16="http://schemas.microsoft.com/office/drawing/2014/main" id="{00000000-0008-0000-0700-000055010000}"/>
            </a:ext>
          </a:extLst>
        </xdr:cNvPr>
        <xdr:cNvSpPr txBox="1"/>
      </xdr:nvSpPr>
      <xdr:spPr>
        <a:xfrm>
          <a:off x="10528300" y="8484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921,573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137131</xdr:rowOff>
    </xdr:from>
    <xdr:to>
      <xdr:col>55</xdr:col>
      <xdr:colOff>88900</xdr:colOff>
      <xdr:row>50</xdr:row>
      <xdr:rowOff>137131</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8709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105910</xdr:rowOff>
    </xdr:from>
    <xdr:to>
      <xdr:col>55</xdr:col>
      <xdr:colOff>0</xdr:colOff>
      <xdr:row>58</xdr:row>
      <xdr:rowOff>138126</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9639300" y="10050010"/>
          <a:ext cx="838200" cy="32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53422</xdr:rowOff>
    </xdr:from>
    <xdr:ext cx="599010" cy="259045"/>
    <xdr:sp macro="" textlink="">
      <xdr:nvSpPr>
        <xdr:cNvPr id="344" name="農林水産業費平均値テキスト">
          <a:extLst>
            <a:ext uri="{FF2B5EF4-FFF2-40B4-BE49-F238E27FC236}">
              <a16:creationId xmlns:a16="http://schemas.microsoft.com/office/drawing/2014/main" id="{00000000-0008-0000-0700-000058010000}"/>
            </a:ext>
          </a:extLst>
        </xdr:cNvPr>
        <xdr:cNvSpPr txBox="1"/>
      </xdr:nvSpPr>
      <xdr:spPr>
        <a:xfrm>
          <a:off x="10528300" y="98260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30545</xdr:rowOff>
    </xdr:from>
    <xdr:to>
      <xdr:col>55</xdr:col>
      <xdr:colOff>50800</xdr:colOff>
      <xdr:row>58</xdr:row>
      <xdr:rowOff>132145</xdr:rowOff>
    </xdr:to>
    <xdr:sp macro="" textlink="">
      <xdr:nvSpPr>
        <xdr:cNvPr id="345" name="フローチャート: 判断 344">
          <a:extLst>
            <a:ext uri="{FF2B5EF4-FFF2-40B4-BE49-F238E27FC236}">
              <a16:creationId xmlns:a16="http://schemas.microsoft.com/office/drawing/2014/main" id="{00000000-0008-0000-0700-000059010000}"/>
            </a:ext>
          </a:extLst>
        </xdr:cNvPr>
        <xdr:cNvSpPr/>
      </xdr:nvSpPr>
      <xdr:spPr>
        <a:xfrm>
          <a:off x="10426700" y="9974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105910</xdr:rowOff>
    </xdr:from>
    <xdr:to>
      <xdr:col>50</xdr:col>
      <xdr:colOff>114300</xdr:colOff>
      <xdr:row>58</xdr:row>
      <xdr:rowOff>144845</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8750300" y="10050010"/>
          <a:ext cx="889000" cy="38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39903</xdr:rowOff>
    </xdr:from>
    <xdr:to>
      <xdr:col>50</xdr:col>
      <xdr:colOff>165100</xdr:colOff>
      <xdr:row>58</xdr:row>
      <xdr:rowOff>141503</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9588500" y="9984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158030</xdr:rowOff>
    </xdr:from>
    <xdr:ext cx="599010" cy="259045"/>
    <xdr:sp macro="" textlink="">
      <xdr:nvSpPr>
        <xdr:cNvPr id="348" name="テキスト ボックス 347">
          <a:extLst>
            <a:ext uri="{FF2B5EF4-FFF2-40B4-BE49-F238E27FC236}">
              <a16:creationId xmlns:a16="http://schemas.microsoft.com/office/drawing/2014/main" id="{00000000-0008-0000-0700-00005C010000}"/>
            </a:ext>
          </a:extLst>
        </xdr:cNvPr>
        <xdr:cNvSpPr txBox="1"/>
      </xdr:nvSpPr>
      <xdr:spPr>
        <a:xfrm>
          <a:off x="9339795" y="9759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144845</xdr:rowOff>
    </xdr:from>
    <xdr:to>
      <xdr:col>45</xdr:col>
      <xdr:colOff>177800</xdr:colOff>
      <xdr:row>58</xdr:row>
      <xdr:rowOff>150551</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7861300" y="10088945"/>
          <a:ext cx="889000" cy="5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41325</xdr:rowOff>
    </xdr:from>
    <xdr:to>
      <xdr:col>46</xdr:col>
      <xdr:colOff>38100</xdr:colOff>
      <xdr:row>58</xdr:row>
      <xdr:rowOff>142925</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8699500" y="9985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159452</xdr:rowOff>
    </xdr:from>
    <xdr:ext cx="599010"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8450795" y="9760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150551</xdr:rowOff>
    </xdr:from>
    <xdr:to>
      <xdr:col>41</xdr:col>
      <xdr:colOff>50800</xdr:colOff>
      <xdr:row>58</xdr:row>
      <xdr:rowOff>152974</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6972300" y="10094651"/>
          <a:ext cx="889000" cy="2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64299</xdr:rowOff>
    </xdr:from>
    <xdr:to>
      <xdr:col>41</xdr:col>
      <xdr:colOff>101600</xdr:colOff>
      <xdr:row>58</xdr:row>
      <xdr:rowOff>165899</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7810500" y="1000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10976</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7594111" y="9783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57998</xdr:rowOff>
    </xdr:from>
    <xdr:to>
      <xdr:col>36</xdr:col>
      <xdr:colOff>165100</xdr:colOff>
      <xdr:row>58</xdr:row>
      <xdr:rowOff>159598</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6921500" y="1000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4675</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6705111" y="9777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87326</xdr:rowOff>
    </xdr:from>
    <xdr:to>
      <xdr:col>55</xdr:col>
      <xdr:colOff>50800</xdr:colOff>
      <xdr:row>59</xdr:row>
      <xdr:rowOff>17476</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10426700" y="10031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65753</xdr:rowOff>
    </xdr:from>
    <xdr:ext cx="534377" cy="259045"/>
    <xdr:sp macro="" textlink="">
      <xdr:nvSpPr>
        <xdr:cNvPr id="363" name="農林水産業費該当値テキスト">
          <a:extLst>
            <a:ext uri="{FF2B5EF4-FFF2-40B4-BE49-F238E27FC236}">
              <a16:creationId xmlns:a16="http://schemas.microsoft.com/office/drawing/2014/main" id="{00000000-0008-0000-0700-00006B010000}"/>
            </a:ext>
          </a:extLst>
        </xdr:cNvPr>
        <xdr:cNvSpPr txBox="1"/>
      </xdr:nvSpPr>
      <xdr:spPr>
        <a:xfrm>
          <a:off x="10528300" y="10009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55110</xdr:rowOff>
    </xdr:from>
    <xdr:to>
      <xdr:col>50</xdr:col>
      <xdr:colOff>165100</xdr:colOff>
      <xdr:row>58</xdr:row>
      <xdr:rowOff>156710</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9588500" y="999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147837</xdr:rowOff>
    </xdr:from>
    <xdr:ext cx="59901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9339795" y="10091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94045</xdr:rowOff>
    </xdr:from>
    <xdr:to>
      <xdr:col>46</xdr:col>
      <xdr:colOff>38100</xdr:colOff>
      <xdr:row>59</xdr:row>
      <xdr:rowOff>24195</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8699500" y="10038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15322</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8483111" y="10130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99751</xdr:rowOff>
    </xdr:from>
    <xdr:to>
      <xdr:col>41</xdr:col>
      <xdr:colOff>101600</xdr:colOff>
      <xdr:row>59</xdr:row>
      <xdr:rowOff>29901</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7810500" y="10043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21028</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7594111" y="10136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102174</xdr:rowOff>
    </xdr:from>
    <xdr:to>
      <xdr:col>36</xdr:col>
      <xdr:colOff>165100</xdr:colOff>
      <xdr:row>59</xdr:row>
      <xdr:rowOff>32324</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6921500" y="10046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23451</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6705111" y="10139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7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a:extLst>
            <a:ext uri="{FF2B5EF4-FFF2-40B4-BE49-F238E27FC236}">
              <a16:creationId xmlns:a16="http://schemas.microsoft.com/office/drawing/2014/main" id="{00000000-0008-0000-07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85440</xdr:rowOff>
    </xdr:from>
    <xdr:to>
      <xdr:col>54</xdr:col>
      <xdr:colOff>189865</xdr:colOff>
      <xdr:row>78</xdr:row>
      <xdr:rowOff>136792</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flipV="1">
          <a:off x="10475595" y="12258390"/>
          <a:ext cx="1270" cy="12515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140619</xdr:rowOff>
    </xdr:from>
    <xdr:ext cx="469744" cy="259045"/>
    <xdr:sp macro="" textlink="">
      <xdr:nvSpPr>
        <xdr:cNvPr id="394" name="商工費最小値テキスト">
          <a:extLst>
            <a:ext uri="{FF2B5EF4-FFF2-40B4-BE49-F238E27FC236}">
              <a16:creationId xmlns:a16="http://schemas.microsoft.com/office/drawing/2014/main" id="{00000000-0008-0000-0700-00008A010000}"/>
            </a:ext>
          </a:extLst>
        </xdr:cNvPr>
        <xdr:cNvSpPr txBox="1"/>
      </xdr:nvSpPr>
      <xdr:spPr>
        <a:xfrm>
          <a:off x="10528300" y="13513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136792</xdr:rowOff>
    </xdr:from>
    <xdr:to>
      <xdr:col>55</xdr:col>
      <xdr:colOff>88900</xdr:colOff>
      <xdr:row>78</xdr:row>
      <xdr:rowOff>136792</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10388600" y="13509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32117</xdr:rowOff>
    </xdr:from>
    <xdr:ext cx="599010" cy="259045"/>
    <xdr:sp macro="" textlink="">
      <xdr:nvSpPr>
        <xdr:cNvPr id="396" name="商工費最大値テキスト">
          <a:extLst>
            <a:ext uri="{FF2B5EF4-FFF2-40B4-BE49-F238E27FC236}">
              <a16:creationId xmlns:a16="http://schemas.microsoft.com/office/drawing/2014/main" id="{00000000-0008-0000-0700-00008C010000}"/>
            </a:ext>
          </a:extLst>
        </xdr:cNvPr>
        <xdr:cNvSpPr txBox="1"/>
      </xdr:nvSpPr>
      <xdr:spPr>
        <a:xfrm>
          <a:off x="10528300" y="12033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548,736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85440</xdr:rowOff>
    </xdr:from>
    <xdr:to>
      <xdr:col>55</xdr:col>
      <xdr:colOff>88900</xdr:colOff>
      <xdr:row>71</xdr:row>
      <xdr:rowOff>85440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10388600" y="12258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50738</xdr:rowOff>
    </xdr:from>
    <xdr:to>
      <xdr:col>55</xdr:col>
      <xdr:colOff>0</xdr:colOff>
      <xdr:row>78</xdr:row>
      <xdr:rowOff>84610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9639300" y="13423838"/>
          <a:ext cx="838200" cy="33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98570</xdr:rowOff>
    </xdr:from>
    <xdr:ext cx="534377" cy="259045"/>
    <xdr:sp macro="" textlink="">
      <xdr:nvSpPr>
        <xdr:cNvPr id="399" name="商工費平均値テキスト">
          <a:extLst>
            <a:ext uri="{FF2B5EF4-FFF2-40B4-BE49-F238E27FC236}">
              <a16:creationId xmlns:a16="http://schemas.microsoft.com/office/drawing/2014/main" id="{00000000-0008-0000-0700-00008F010000}"/>
            </a:ext>
          </a:extLst>
        </xdr:cNvPr>
        <xdr:cNvSpPr txBox="1"/>
      </xdr:nvSpPr>
      <xdr:spPr>
        <a:xfrm>
          <a:off x="10528300" y="131287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75693</xdr:rowOff>
    </xdr:from>
    <xdr:to>
      <xdr:col>55</xdr:col>
      <xdr:colOff>50800</xdr:colOff>
      <xdr:row>78</xdr:row>
      <xdr:rowOff>5843</xdr:rowOff>
    </xdr:to>
    <xdr:sp macro="" textlink="">
      <xdr:nvSpPr>
        <xdr:cNvPr id="400" name="フローチャート: 判断 399">
          <a:extLst>
            <a:ext uri="{FF2B5EF4-FFF2-40B4-BE49-F238E27FC236}">
              <a16:creationId xmlns:a16="http://schemas.microsoft.com/office/drawing/2014/main" id="{00000000-0008-0000-0700-000090010000}"/>
            </a:ext>
          </a:extLst>
        </xdr:cNvPr>
        <xdr:cNvSpPr/>
      </xdr:nvSpPr>
      <xdr:spPr>
        <a:xfrm>
          <a:off x="10426700" y="13277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49605</xdr:rowOff>
    </xdr:from>
    <xdr:to>
      <xdr:col>50</xdr:col>
      <xdr:colOff>114300</xdr:colOff>
      <xdr:row>78</xdr:row>
      <xdr:rowOff>50738</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8750300" y="13422705"/>
          <a:ext cx="889000" cy="1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84424</xdr:rowOff>
    </xdr:from>
    <xdr:to>
      <xdr:col>50</xdr:col>
      <xdr:colOff>165100</xdr:colOff>
      <xdr:row>78</xdr:row>
      <xdr:rowOff>14574</xdr:rowOff>
    </xdr:to>
    <xdr:sp macro="" textlink="">
      <xdr:nvSpPr>
        <xdr:cNvPr id="402" name="フローチャート: 判断 401">
          <a:extLst>
            <a:ext uri="{FF2B5EF4-FFF2-40B4-BE49-F238E27FC236}">
              <a16:creationId xmlns:a16="http://schemas.microsoft.com/office/drawing/2014/main" id="{00000000-0008-0000-0700-000092010000}"/>
            </a:ext>
          </a:extLst>
        </xdr:cNvPr>
        <xdr:cNvSpPr/>
      </xdr:nvSpPr>
      <xdr:spPr>
        <a:xfrm>
          <a:off x="9588500" y="13286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31101</xdr:rowOff>
    </xdr:from>
    <xdr:ext cx="534377"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9372111" y="13061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49605</xdr:rowOff>
    </xdr:from>
    <xdr:to>
      <xdr:col>45</xdr:col>
      <xdr:colOff>177800</xdr:colOff>
      <xdr:row>78</xdr:row>
      <xdr:rowOff>73285</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7861300" y="13422705"/>
          <a:ext cx="889000" cy="23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92942</xdr:rowOff>
    </xdr:from>
    <xdr:to>
      <xdr:col>46</xdr:col>
      <xdr:colOff>38100</xdr:colOff>
      <xdr:row>78</xdr:row>
      <xdr:rowOff>23092</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8699500" y="13294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39619</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8483111" y="13069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73285</xdr:rowOff>
    </xdr:from>
    <xdr:to>
      <xdr:col>41</xdr:col>
      <xdr:colOff>50800</xdr:colOff>
      <xdr:row>78</xdr:row>
      <xdr:rowOff>127918</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6972300" y="13446385"/>
          <a:ext cx="889000" cy="54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75730</xdr:rowOff>
    </xdr:from>
    <xdr:to>
      <xdr:col>41</xdr:col>
      <xdr:colOff>101600</xdr:colOff>
      <xdr:row>78</xdr:row>
      <xdr:rowOff>5880</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7810500" y="1327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22407</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7594111" y="13052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125696</xdr:rowOff>
    </xdr:from>
    <xdr:to>
      <xdr:col>36</xdr:col>
      <xdr:colOff>165100</xdr:colOff>
      <xdr:row>78</xdr:row>
      <xdr:rowOff>55846</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6921500" y="13327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72373</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6705111" y="13102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33810</xdr:rowOff>
    </xdr:from>
    <xdr:to>
      <xdr:col>55</xdr:col>
      <xdr:colOff>50800</xdr:colOff>
      <xdr:row>78</xdr:row>
      <xdr:rowOff>135410</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10426700" y="13406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120187</xdr:rowOff>
    </xdr:from>
    <xdr:ext cx="534377" cy="259045"/>
    <xdr:sp macro="" textlink="">
      <xdr:nvSpPr>
        <xdr:cNvPr id="418" name="商工費該当値テキスト">
          <a:extLst>
            <a:ext uri="{FF2B5EF4-FFF2-40B4-BE49-F238E27FC236}">
              <a16:creationId xmlns:a16="http://schemas.microsoft.com/office/drawing/2014/main" id="{00000000-0008-0000-0700-0000A2010000}"/>
            </a:ext>
          </a:extLst>
        </xdr:cNvPr>
        <xdr:cNvSpPr txBox="1"/>
      </xdr:nvSpPr>
      <xdr:spPr>
        <a:xfrm>
          <a:off x="10528300" y="13321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171388</xdr:rowOff>
    </xdr:from>
    <xdr:to>
      <xdr:col>50</xdr:col>
      <xdr:colOff>165100</xdr:colOff>
      <xdr:row>78</xdr:row>
      <xdr:rowOff>101538</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9588500" y="13373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92665</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372111" y="13465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170255</xdr:rowOff>
    </xdr:from>
    <xdr:to>
      <xdr:col>46</xdr:col>
      <xdr:colOff>38100</xdr:colOff>
      <xdr:row>78</xdr:row>
      <xdr:rowOff>100405</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8699500" y="1337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91532</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483111" y="13464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22485</xdr:rowOff>
    </xdr:from>
    <xdr:to>
      <xdr:col>41</xdr:col>
      <xdr:colOff>101600</xdr:colOff>
      <xdr:row>78</xdr:row>
      <xdr:rowOff>124085</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7810500" y="13395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115212</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594111" y="13488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77118</xdr:rowOff>
    </xdr:from>
    <xdr:to>
      <xdr:col>36</xdr:col>
      <xdr:colOff>165100</xdr:colOff>
      <xdr:row>79</xdr:row>
      <xdr:rowOff>7268</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6921500" y="13450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169845</xdr:rowOff>
    </xdr:from>
    <xdr:ext cx="469744"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37428" y="13542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7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92727</xdr:rowOff>
    </xdr:from>
    <xdr:ext cx="685572"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土木費グラフ枠">
          <a:extLst>
            <a:ext uri="{FF2B5EF4-FFF2-40B4-BE49-F238E27FC236}">
              <a16:creationId xmlns:a16="http://schemas.microsoft.com/office/drawing/2014/main" id="{00000000-0008-0000-07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109547</xdr:rowOff>
    </xdr:from>
    <xdr:to>
      <xdr:col>54</xdr:col>
      <xdr:colOff>189865</xdr:colOff>
      <xdr:row>99</xdr:row>
      <xdr:rowOff>21975</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flipV="1">
          <a:off x="10475595" y="15540047"/>
          <a:ext cx="1270" cy="14554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25802</xdr:rowOff>
    </xdr:from>
    <xdr:ext cx="534377" cy="259045"/>
    <xdr:sp macro="" textlink="">
      <xdr:nvSpPr>
        <xdr:cNvPr id="451" name="土木費最小値テキスト">
          <a:extLst>
            <a:ext uri="{FF2B5EF4-FFF2-40B4-BE49-F238E27FC236}">
              <a16:creationId xmlns:a16="http://schemas.microsoft.com/office/drawing/2014/main" id="{00000000-0008-0000-0700-0000C3010000}"/>
            </a:ext>
          </a:extLst>
        </xdr:cNvPr>
        <xdr:cNvSpPr txBox="1"/>
      </xdr:nvSpPr>
      <xdr:spPr>
        <a:xfrm>
          <a:off x="10528300" y="16999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21975</xdr:rowOff>
    </xdr:from>
    <xdr:to>
      <xdr:col>55</xdr:col>
      <xdr:colOff>88900</xdr:colOff>
      <xdr:row>99</xdr:row>
      <xdr:rowOff>21975</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10388600" y="16995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56224</xdr:rowOff>
    </xdr:from>
    <xdr:ext cx="690189" cy="259045"/>
    <xdr:sp macro="" textlink="">
      <xdr:nvSpPr>
        <xdr:cNvPr id="453" name="土木費最大値テキスト">
          <a:extLst>
            <a:ext uri="{FF2B5EF4-FFF2-40B4-BE49-F238E27FC236}">
              <a16:creationId xmlns:a16="http://schemas.microsoft.com/office/drawing/2014/main" id="{00000000-0008-0000-0700-0000C5010000}"/>
            </a:ext>
          </a:extLst>
        </xdr:cNvPr>
        <xdr:cNvSpPr txBox="1"/>
      </xdr:nvSpPr>
      <xdr:spPr>
        <a:xfrm>
          <a:off x="10528300" y="153152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1,163,743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109547</xdr:rowOff>
    </xdr:from>
    <xdr:to>
      <xdr:col>55</xdr:col>
      <xdr:colOff>88900</xdr:colOff>
      <xdr:row>90</xdr:row>
      <xdr:rowOff>109547</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10388600" y="15540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7201</xdr:rowOff>
    </xdr:from>
    <xdr:to>
      <xdr:col>55</xdr:col>
      <xdr:colOff>0</xdr:colOff>
      <xdr:row>98</xdr:row>
      <xdr:rowOff>36768</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flipV="1">
          <a:off x="9639300" y="16809301"/>
          <a:ext cx="838200" cy="29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147401</xdr:rowOff>
    </xdr:from>
    <xdr:ext cx="599010" cy="259045"/>
    <xdr:sp macro="" textlink="">
      <xdr:nvSpPr>
        <xdr:cNvPr id="456" name="土木費平均値テキスト">
          <a:extLst>
            <a:ext uri="{FF2B5EF4-FFF2-40B4-BE49-F238E27FC236}">
              <a16:creationId xmlns:a16="http://schemas.microsoft.com/office/drawing/2014/main" id="{00000000-0008-0000-0700-0000C8010000}"/>
            </a:ext>
          </a:extLst>
        </xdr:cNvPr>
        <xdr:cNvSpPr txBox="1"/>
      </xdr:nvSpPr>
      <xdr:spPr>
        <a:xfrm>
          <a:off x="10528300" y="166066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124524</xdr:rowOff>
    </xdr:from>
    <xdr:to>
      <xdr:col>55</xdr:col>
      <xdr:colOff>50800</xdr:colOff>
      <xdr:row>98</xdr:row>
      <xdr:rowOff>54674</xdr:rowOff>
    </xdr:to>
    <xdr:sp macro="" textlink="">
      <xdr:nvSpPr>
        <xdr:cNvPr id="457" name="フローチャート: 判断 456">
          <a:extLst>
            <a:ext uri="{FF2B5EF4-FFF2-40B4-BE49-F238E27FC236}">
              <a16:creationId xmlns:a16="http://schemas.microsoft.com/office/drawing/2014/main" id="{00000000-0008-0000-0700-0000C9010000}"/>
            </a:ext>
          </a:extLst>
        </xdr:cNvPr>
        <xdr:cNvSpPr/>
      </xdr:nvSpPr>
      <xdr:spPr>
        <a:xfrm>
          <a:off x="10426700" y="16755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36768</xdr:rowOff>
    </xdr:from>
    <xdr:to>
      <xdr:col>50</xdr:col>
      <xdr:colOff>114300</xdr:colOff>
      <xdr:row>98</xdr:row>
      <xdr:rowOff>41683</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8750300" y="16838868"/>
          <a:ext cx="889000" cy="4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131852</xdr:rowOff>
    </xdr:from>
    <xdr:to>
      <xdr:col>50</xdr:col>
      <xdr:colOff>165100</xdr:colOff>
      <xdr:row>98</xdr:row>
      <xdr:rowOff>62002</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9588500" y="16762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78529</xdr:rowOff>
    </xdr:from>
    <xdr:ext cx="599010"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9339795" y="165377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36283</xdr:rowOff>
    </xdr:from>
    <xdr:to>
      <xdr:col>45</xdr:col>
      <xdr:colOff>177800</xdr:colOff>
      <xdr:row>98</xdr:row>
      <xdr:rowOff>41683</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7861300" y="16838383"/>
          <a:ext cx="889000" cy="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130959</xdr:rowOff>
    </xdr:from>
    <xdr:to>
      <xdr:col>46</xdr:col>
      <xdr:colOff>38100</xdr:colOff>
      <xdr:row>98</xdr:row>
      <xdr:rowOff>61109</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8699500" y="16761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77636</xdr:rowOff>
    </xdr:from>
    <xdr:ext cx="599010"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8450795" y="16536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36283</xdr:rowOff>
    </xdr:from>
    <xdr:to>
      <xdr:col>41</xdr:col>
      <xdr:colOff>50800</xdr:colOff>
      <xdr:row>98</xdr:row>
      <xdr:rowOff>44207</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6972300" y="16838383"/>
          <a:ext cx="889000" cy="7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140089</xdr:rowOff>
    </xdr:from>
    <xdr:to>
      <xdr:col>41</xdr:col>
      <xdr:colOff>101600</xdr:colOff>
      <xdr:row>98</xdr:row>
      <xdr:rowOff>70239</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7810500" y="16770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86766</xdr:rowOff>
    </xdr:from>
    <xdr:ext cx="599010"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7561795" y="165459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147338</xdr:rowOff>
    </xdr:from>
    <xdr:to>
      <xdr:col>36</xdr:col>
      <xdr:colOff>165100</xdr:colOff>
      <xdr:row>98</xdr:row>
      <xdr:rowOff>77488</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6921500" y="16777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94015</xdr:rowOff>
    </xdr:from>
    <xdr:ext cx="59901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6672795" y="16553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127851</xdr:rowOff>
    </xdr:from>
    <xdr:to>
      <xdr:col>55</xdr:col>
      <xdr:colOff>50800</xdr:colOff>
      <xdr:row>98</xdr:row>
      <xdr:rowOff>58001</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10426700" y="16758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106278</xdr:rowOff>
    </xdr:from>
    <xdr:ext cx="599010" cy="259045"/>
    <xdr:sp macro="" textlink="">
      <xdr:nvSpPr>
        <xdr:cNvPr id="475" name="土木費該当値テキスト">
          <a:extLst>
            <a:ext uri="{FF2B5EF4-FFF2-40B4-BE49-F238E27FC236}">
              <a16:creationId xmlns:a16="http://schemas.microsoft.com/office/drawing/2014/main" id="{00000000-0008-0000-0700-0000DB010000}"/>
            </a:ext>
          </a:extLst>
        </xdr:cNvPr>
        <xdr:cNvSpPr txBox="1"/>
      </xdr:nvSpPr>
      <xdr:spPr>
        <a:xfrm>
          <a:off x="10528300" y="167369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157418</xdr:rowOff>
    </xdr:from>
    <xdr:to>
      <xdr:col>50</xdr:col>
      <xdr:colOff>165100</xdr:colOff>
      <xdr:row>98</xdr:row>
      <xdr:rowOff>87568</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9588500" y="16788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78695</xdr:rowOff>
    </xdr:from>
    <xdr:ext cx="59901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339795" y="16880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162333</xdr:rowOff>
    </xdr:from>
    <xdr:to>
      <xdr:col>46</xdr:col>
      <xdr:colOff>38100</xdr:colOff>
      <xdr:row>98</xdr:row>
      <xdr:rowOff>92483</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8699500" y="16792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83610</xdr:rowOff>
    </xdr:from>
    <xdr:ext cx="59901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450795" y="16885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156933</xdr:rowOff>
    </xdr:from>
    <xdr:to>
      <xdr:col>41</xdr:col>
      <xdr:colOff>101600</xdr:colOff>
      <xdr:row>98</xdr:row>
      <xdr:rowOff>87083</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7810500" y="16787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78210</xdr:rowOff>
    </xdr:from>
    <xdr:ext cx="59901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561795" y="16880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164857</xdr:rowOff>
    </xdr:from>
    <xdr:to>
      <xdr:col>36</xdr:col>
      <xdr:colOff>165100</xdr:colOff>
      <xdr:row>98</xdr:row>
      <xdr:rowOff>95007</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6921500" y="16795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86134</xdr:rowOff>
    </xdr:from>
    <xdr:ext cx="59901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672795" y="16888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00000000-0008-0000-07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a:extLst>
            <a:ext uri="{FF2B5EF4-FFF2-40B4-BE49-F238E27FC236}">
              <a16:creationId xmlns:a16="http://schemas.microsoft.com/office/drawing/2014/main" id="{00000000-0008-0000-07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78938</xdr:rowOff>
    </xdr:from>
    <xdr:to>
      <xdr:col>85</xdr:col>
      <xdr:colOff>126364</xdr:colOff>
      <xdr:row>39</xdr:row>
      <xdr:rowOff>55911</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flipV="1">
          <a:off x="16317595" y="5222438"/>
          <a:ext cx="1269" cy="15200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59738</xdr:rowOff>
    </xdr:from>
    <xdr:ext cx="534377" cy="259045"/>
    <xdr:sp macro="" textlink="">
      <xdr:nvSpPr>
        <xdr:cNvPr id="510" name="消防費最小値テキスト">
          <a:extLst>
            <a:ext uri="{FF2B5EF4-FFF2-40B4-BE49-F238E27FC236}">
              <a16:creationId xmlns:a16="http://schemas.microsoft.com/office/drawing/2014/main" id="{00000000-0008-0000-0700-0000FE010000}"/>
            </a:ext>
          </a:extLst>
        </xdr:cNvPr>
        <xdr:cNvSpPr txBox="1"/>
      </xdr:nvSpPr>
      <xdr:spPr>
        <a:xfrm>
          <a:off x="16370300" y="6746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55911</xdr:rowOff>
    </xdr:from>
    <xdr:to>
      <xdr:col>86</xdr:col>
      <xdr:colOff>25400</xdr:colOff>
      <xdr:row>39</xdr:row>
      <xdr:rowOff>55911</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6230600" y="6742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25615</xdr:rowOff>
    </xdr:from>
    <xdr:ext cx="599010" cy="259045"/>
    <xdr:sp macro="" textlink="">
      <xdr:nvSpPr>
        <xdr:cNvPr id="512" name="消防費最大値テキスト">
          <a:extLst>
            <a:ext uri="{FF2B5EF4-FFF2-40B4-BE49-F238E27FC236}">
              <a16:creationId xmlns:a16="http://schemas.microsoft.com/office/drawing/2014/main" id="{00000000-0008-0000-0700-000000020000}"/>
            </a:ext>
          </a:extLst>
        </xdr:cNvPr>
        <xdr:cNvSpPr txBox="1"/>
      </xdr:nvSpPr>
      <xdr:spPr>
        <a:xfrm>
          <a:off x="16370300" y="4997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478,606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78938</xdr:rowOff>
    </xdr:from>
    <xdr:to>
      <xdr:col>86</xdr:col>
      <xdr:colOff>25400</xdr:colOff>
      <xdr:row>30</xdr:row>
      <xdr:rowOff>78938</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6230600" y="5222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117242</xdr:rowOff>
    </xdr:from>
    <xdr:to>
      <xdr:col>85</xdr:col>
      <xdr:colOff>127000</xdr:colOff>
      <xdr:row>38</xdr:row>
      <xdr:rowOff>126562</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5481300" y="6632342"/>
          <a:ext cx="838200" cy="9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164796</xdr:rowOff>
    </xdr:from>
    <xdr:ext cx="534377" cy="259045"/>
    <xdr:sp macro="" textlink="">
      <xdr:nvSpPr>
        <xdr:cNvPr id="515" name="消防費平均値テキスト">
          <a:extLst>
            <a:ext uri="{FF2B5EF4-FFF2-40B4-BE49-F238E27FC236}">
              <a16:creationId xmlns:a16="http://schemas.microsoft.com/office/drawing/2014/main" id="{00000000-0008-0000-0700-000003020000}"/>
            </a:ext>
          </a:extLst>
        </xdr:cNvPr>
        <xdr:cNvSpPr txBox="1"/>
      </xdr:nvSpPr>
      <xdr:spPr>
        <a:xfrm>
          <a:off x="16370300" y="63369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141919</xdr:rowOff>
    </xdr:from>
    <xdr:to>
      <xdr:col>85</xdr:col>
      <xdr:colOff>177800</xdr:colOff>
      <xdr:row>38</xdr:row>
      <xdr:rowOff>72068</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6268700" y="648556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126562</xdr:rowOff>
    </xdr:from>
    <xdr:to>
      <xdr:col>81</xdr:col>
      <xdr:colOff>50800</xdr:colOff>
      <xdr:row>38</xdr:row>
      <xdr:rowOff>134569</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4592300" y="6641662"/>
          <a:ext cx="889000" cy="8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4621</xdr:rowOff>
    </xdr:from>
    <xdr:to>
      <xdr:col>81</xdr:col>
      <xdr:colOff>101600</xdr:colOff>
      <xdr:row>38</xdr:row>
      <xdr:rowOff>106221</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5430500" y="6519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122749</xdr:rowOff>
    </xdr:from>
    <xdr:ext cx="534377"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5214111" y="6294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131653</xdr:rowOff>
    </xdr:from>
    <xdr:to>
      <xdr:col>76</xdr:col>
      <xdr:colOff>114300</xdr:colOff>
      <xdr:row>38</xdr:row>
      <xdr:rowOff>134569</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3703300" y="6646753"/>
          <a:ext cx="889000" cy="2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16404</xdr:rowOff>
    </xdr:from>
    <xdr:to>
      <xdr:col>76</xdr:col>
      <xdr:colOff>165100</xdr:colOff>
      <xdr:row>38</xdr:row>
      <xdr:rowOff>118004</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4541500" y="6531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134531</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4325111" y="6306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152149</xdr:rowOff>
    </xdr:from>
    <xdr:to>
      <xdr:col>71</xdr:col>
      <xdr:colOff>177800</xdr:colOff>
      <xdr:row>38</xdr:row>
      <xdr:rowOff>131653</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2814300" y="6324349"/>
          <a:ext cx="889000" cy="322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3175</xdr:rowOff>
    </xdr:from>
    <xdr:to>
      <xdr:col>72</xdr:col>
      <xdr:colOff>38100</xdr:colOff>
      <xdr:row>38</xdr:row>
      <xdr:rowOff>104775</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3652500" y="651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121302</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3436111" y="6293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1741</xdr:rowOff>
    </xdr:from>
    <xdr:to>
      <xdr:col>67</xdr:col>
      <xdr:colOff>101600</xdr:colOff>
      <xdr:row>38</xdr:row>
      <xdr:rowOff>103341</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2763500" y="6516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94468</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2547111" y="6609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66442</xdr:rowOff>
    </xdr:from>
    <xdr:to>
      <xdr:col>85</xdr:col>
      <xdr:colOff>177800</xdr:colOff>
      <xdr:row>38</xdr:row>
      <xdr:rowOff>168042</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6268700" y="6581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152819</xdr:rowOff>
    </xdr:from>
    <xdr:ext cx="534377" cy="259045"/>
    <xdr:sp macro="" textlink="">
      <xdr:nvSpPr>
        <xdr:cNvPr id="534" name="消防費該当値テキスト">
          <a:extLst>
            <a:ext uri="{FF2B5EF4-FFF2-40B4-BE49-F238E27FC236}">
              <a16:creationId xmlns:a16="http://schemas.microsoft.com/office/drawing/2014/main" id="{00000000-0008-0000-0700-000016020000}"/>
            </a:ext>
          </a:extLst>
        </xdr:cNvPr>
        <xdr:cNvSpPr txBox="1"/>
      </xdr:nvSpPr>
      <xdr:spPr>
        <a:xfrm>
          <a:off x="16370300" y="6496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75762</xdr:rowOff>
    </xdr:from>
    <xdr:to>
      <xdr:col>81</xdr:col>
      <xdr:colOff>101600</xdr:colOff>
      <xdr:row>39</xdr:row>
      <xdr:rowOff>5912</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5430500" y="6590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168489</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14111" y="6683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83769</xdr:rowOff>
    </xdr:from>
    <xdr:to>
      <xdr:col>76</xdr:col>
      <xdr:colOff>165100</xdr:colOff>
      <xdr:row>39</xdr:row>
      <xdr:rowOff>13919</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4541500" y="6598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5046</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325111" y="6691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80853</xdr:rowOff>
    </xdr:from>
    <xdr:to>
      <xdr:col>72</xdr:col>
      <xdr:colOff>38100</xdr:colOff>
      <xdr:row>39</xdr:row>
      <xdr:rowOff>11003</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3652500" y="6595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2130</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3436111" y="6688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101349</xdr:rowOff>
    </xdr:from>
    <xdr:to>
      <xdr:col>67</xdr:col>
      <xdr:colOff>101600</xdr:colOff>
      <xdr:row>37</xdr:row>
      <xdr:rowOff>31499</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2763500" y="6273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35</xdr:row>
      <xdr:rowOff>48026</xdr:rowOff>
    </xdr:from>
    <xdr:ext cx="59901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2514795" y="6048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144434</xdr:rowOff>
    </xdr:from>
    <xdr:ext cx="59541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49</xdr:row>
      <xdr:rowOff>38299</xdr:rowOff>
    </xdr:from>
    <xdr:ext cx="685572"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760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教育費グラフ枠">
          <a:extLst>
            <a:ext uri="{FF2B5EF4-FFF2-40B4-BE49-F238E27FC236}">
              <a16:creationId xmlns:a16="http://schemas.microsoft.com/office/drawing/2014/main" id="{00000000-0008-0000-07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109322</xdr:rowOff>
    </xdr:from>
    <xdr:to>
      <xdr:col>85</xdr:col>
      <xdr:colOff>126364</xdr:colOff>
      <xdr:row>59</xdr:row>
      <xdr:rowOff>14073</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flipV="1">
          <a:off x="16317595" y="8681822"/>
          <a:ext cx="1269" cy="14478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17900</xdr:rowOff>
    </xdr:from>
    <xdr:ext cx="534377" cy="259045"/>
    <xdr:sp macro="" textlink="">
      <xdr:nvSpPr>
        <xdr:cNvPr id="569" name="教育費最小値テキスト">
          <a:extLst>
            <a:ext uri="{FF2B5EF4-FFF2-40B4-BE49-F238E27FC236}">
              <a16:creationId xmlns:a16="http://schemas.microsoft.com/office/drawing/2014/main" id="{00000000-0008-0000-0700-000039020000}"/>
            </a:ext>
          </a:extLst>
        </xdr:cNvPr>
        <xdr:cNvSpPr txBox="1"/>
      </xdr:nvSpPr>
      <xdr:spPr>
        <a:xfrm>
          <a:off x="16370300" y="10133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14073</xdr:rowOff>
    </xdr:from>
    <xdr:to>
      <xdr:col>86</xdr:col>
      <xdr:colOff>25400</xdr:colOff>
      <xdr:row>59</xdr:row>
      <xdr:rowOff>14073</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6230600" y="10129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55999</xdr:rowOff>
    </xdr:from>
    <xdr:ext cx="599010" cy="259045"/>
    <xdr:sp macro="" textlink="">
      <xdr:nvSpPr>
        <xdr:cNvPr id="571" name="教育費最大値テキスト">
          <a:extLst>
            <a:ext uri="{FF2B5EF4-FFF2-40B4-BE49-F238E27FC236}">
              <a16:creationId xmlns:a16="http://schemas.microsoft.com/office/drawing/2014/main" id="{00000000-0008-0000-0700-00003B020000}"/>
            </a:ext>
          </a:extLst>
        </xdr:cNvPr>
        <xdr:cNvSpPr txBox="1"/>
      </xdr:nvSpPr>
      <xdr:spPr>
        <a:xfrm>
          <a:off x="16370300" y="8457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938,604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109322</xdr:rowOff>
    </xdr:from>
    <xdr:to>
      <xdr:col>86</xdr:col>
      <xdr:colOff>25400</xdr:colOff>
      <xdr:row>50</xdr:row>
      <xdr:rowOff>109322</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6230600" y="8681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52455</xdr:rowOff>
    </xdr:from>
    <xdr:to>
      <xdr:col>85</xdr:col>
      <xdr:colOff>127000</xdr:colOff>
      <xdr:row>58</xdr:row>
      <xdr:rowOff>107714</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5481300" y="9996555"/>
          <a:ext cx="838200" cy="55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4823</xdr:rowOff>
    </xdr:from>
    <xdr:ext cx="599010" cy="259045"/>
    <xdr:sp macro="" textlink="">
      <xdr:nvSpPr>
        <xdr:cNvPr id="574" name="教育費平均値テキスト">
          <a:extLst>
            <a:ext uri="{FF2B5EF4-FFF2-40B4-BE49-F238E27FC236}">
              <a16:creationId xmlns:a16="http://schemas.microsoft.com/office/drawing/2014/main" id="{00000000-0008-0000-0700-00003E020000}"/>
            </a:ext>
          </a:extLst>
        </xdr:cNvPr>
        <xdr:cNvSpPr txBox="1"/>
      </xdr:nvSpPr>
      <xdr:spPr>
        <a:xfrm>
          <a:off x="16370300" y="97774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153396</xdr:rowOff>
    </xdr:from>
    <xdr:to>
      <xdr:col>85</xdr:col>
      <xdr:colOff>177800</xdr:colOff>
      <xdr:row>58</xdr:row>
      <xdr:rowOff>83546</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6268700" y="9926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107714</xdr:rowOff>
    </xdr:from>
    <xdr:to>
      <xdr:col>81</xdr:col>
      <xdr:colOff>50800</xdr:colOff>
      <xdr:row>58</xdr:row>
      <xdr:rowOff>130892</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4592300" y="10051814"/>
          <a:ext cx="889000" cy="23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26243</xdr:rowOff>
    </xdr:from>
    <xdr:to>
      <xdr:col>81</xdr:col>
      <xdr:colOff>101600</xdr:colOff>
      <xdr:row>58</xdr:row>
      <xdr:rowOff>127843</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5430500" y="9970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144370</xdr:rowOff>
    </xdr:from>
    <xdr:ext cx="599010"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5181795" y="9745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123837</xdr:rowOff>
    </xdr:from>
    <xdr:to>
      <xdr:col>76</xdr:col>
      <xdr:colOff>114300</xdr:colOff>
      <xdr:row>58</xdr:row>
      <xdr:rowOff>130892</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3703300" y="10067937"/>
          <a:ext cx="889000" cy="7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15060</xdr:rowOff>
    </xdr:from>
    <xdr:to>
      <xdr:col>76</xdr:col>
      <xdr:colOff>165100</xdr:colOff>
      <xdr:row>58</xdr:row>
      <xdr:rowOff>116660</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4541500" y="9959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133187</xdr:rowOff>
    </xdr:from>
    <xdr:ext cx="59901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4292795" y="9734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110627</xdr:rowOff>
    </xdr:from>
    <xdr:to>
      <xdr:col>71</xdr:col>
      <xdr:colOff>177800</xdr:colOff>
      <xdr:row>58</xdr:row>
      <xdr:rowOff>123837</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2814300" y="10054727"/>
          <a:ext cx="889000" cy="13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155611</xdr:rowOff>
    </xdr:from>
    <xdr:to>
      <xdr:col>72</xdr:col>
      <xdr:colOff>38100</xdr:colOff>
      <xdr:row>58</xdr:row>
      <xdr:rowOff>85761</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3652500" y="9928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102288</xdr:rowOff>
    </xdr:from>
    <xdr:ext cx="59901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3403795" y="97034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164168</xdr:rowOff>
    </xdr:from>
    <xdr:to>
      <xdr:col>67</xdr:col>
      <xdr:colOff>101600</xdr:colOff>
      <xdr:row>58</xdr:row>
      <xdr:rowOff>94318</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2763500" y="9936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110845</xdr:rowOff>
    </xdr:from>
    <xdr:ext cx="59901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2514795" y="9712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1655</xdr:rowOff>
    </xdr:from>
    <xdr:to>
      <xdr:col>85</xdr:col>
      <xdr:colOff>177800</xdr:colOff>
      <xdr:row>58</xdr:row>
      <xdr:rowOff>103255</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6268700" y="994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151532</xdr:rowOff>
    </xdr:from>
    <xdr:ext cx="599010" cy="259045"/>
    <xdr:sp macro="" textlink="">
      <xdr:nvSpPr>
        <xdr:cNvPr id="593" name="教育費該当値テキスト">
          <a:extLst>
            <a:ext uri="{FF2B5EF4-FFF2-40B4-BE49-F238E27FC236}">
              <a16:creationId xmlns:a16="http://schemas.microsoft.com/office/drawing/2014/main" id="{00000000-0008-0000-0700-000051020000}"/>
            </a:ext>
          </a:extLst>
        </xdr:cNvPr>
        <xdr:cNvSpPr txBox="1"/>
      </xdr:nvSpPr>
      <xdr:spPr>
        <a:xfrm>
          <a:off x="16370300" y="9924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56914</xdr:rowOff>
    </xdr:from>
    <xdr:to>
      <xdr:col>81</xdr:col>
      <xdr:colOff>101600</xdr:colOff>
      <xdr:row>58</xdr:row>
      <xdr:rowOff>158514</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5430500" y="10001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149641</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5214111" y="10093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80092</xdr:rowOff>
    </xdr:from>
    <xdr:to>
      <xdr:col>76</xdr:col>
      <xdr:colOff>165100</xdr:colOff>
      <xdr:row>59</xdr:row>
      <xdr:rowOff>10242</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4541500" y="10024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59</xdr:row>
      <xdr:rowOff>1369</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325111" y="10116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73037</xdr:rowOff>
    </xdr:from>
    <xdr:to>
      <xdr:col>72</xdr:col>
      <xdr:colOff>38100</xdr:colOff>
      <xdr:row>59</xdr:row>
      <xdr:rowOff>3187</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3652500" y="10017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165764</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3436111" y="10109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59827</xdr:rowOff>
    </xdr:from>
    <xdr:to>
      <xdr:col>67</xdr:col>
      <xdr:colOff>101600</xdr:colOff>
      <xdr:row>58</xdr:row>
      <xdr:rowOff>161427</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2763500" y="10003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152554</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2547111" y="10096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災害復旧費グラフ枠">
          <a:extLst>
            <a:ext uri="{FF2B5EF4-FFF2-40B4-BE49-F238E27FC236}">
              <a16:creationId xmlns:a16="http://schemas.microsoft.com/office/drawing/2014/main" id="{00000000-0008-0000-07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81948</xdr:rowOff>
    </xdr:from>
    <xdr:to>
      <xdr:col>85</xdr:col>
      <xdr:colOff>126364</xdr:colOff>
      <xdr:row>78</xdr:row>
      <xdr:rowOff>139700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flipV="1">
          <a:off x="16317595" y="12254898"/>
          <a:ext cx="1269" cy="1257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153755</xdr:rowOff>
    </xdr:from>
    <xdr:ext cx="249299" cy="259045"/>
    <xdr:sp macro="" textlink="">
      <xdr:nvSpPr>
        <xdr:cNvPr id="624" name="災害復旧費最小値テキスト">
          <a:extLst>
            <a:ext uri="{FF2B5EF4-FFF2-40B4-BE49-F238E27FC236}">
              <a16:creationId xmlns:a16="http://schemas.microsoft.com/office/drawing/2014/main" id="{00000000-0008-0000-0700-000070020000}"/>
            </a:ext>
          </a:extLst>
        </xdr:cNvPr>
        <xdr:cNvSpPr txBox="1"/>
      </xdr:nvSpPr>
      <xdr:spPr>
        <a:xfrm>
          <a:off x="16370300" y="13526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28625</xdr:rowOff>
    </xdr:from>
    <xdr:ext cx="599010" cy="259045"/>
    <xdr:sp macro="" textlink="">
      <xdr:nvSpPr>
        <xdr:cNvPr id="626" name="災害復旧費最大値テキスト">
          <a:extLst>
            <a:ext uri="{FF2B5EF4-FFF2-40B4-BE49-F238E27FC236}">
              <a16:creationId xmlns:a16="http://schemas.microsoft.com/office/drawing/2014/main" id="{00000000-0008-0000-0700-000072020000}"/>
            </a:ext>
          </a:extLst>
        </xdr:cNvPr>
        <xdr:cNvSpPr txBox="1"/>
      </xdr:nvSpPr>
      <xdr:spPr>
        <a:xfrm>
          <a:off x="16370300" y="12030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550,263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81948</xdr:rowOff>
    </xdr:from>
    <xdr:to>
      <xdr:col>86</xdr:col>
      <xdr:colOff>25400</xdr:colOff>
      <xdr:row>71</xdr:row>
      <xdr:rowOff>81948</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6230600" y="12254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118852</xdr:rowOff>
    </xdr:from>
    <xdr:to>
      <xdr:col>85</xdr:col>
      <xdr:colOff>127000</xdr:colOff>
      <xdr:row>78</xdr:row>
      <xdr:rowOff>125490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5481300" y="13491952"/>
          <a:ext cx="838200" cy="6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71206</xdr:rowOff>
    </xdr:from>
    <xdr:ext cx="534377" cy="259045"/>
    <xdr:sp macro="" textlink="">
      <xdr:nvSpPr>
        <xdr:cNvPr id="629" name="災害復旧費平均値テキスト">
          <a:extLst>
            <a:ext uri="{FF2B5EF4-FFF2-40B4-BE49-F238E27FC236}">
              <a16:creationId xmlns:a16="http://schemas.microsoft.com/office/drawing/2014/main" id="{00000000-0008-0000-0700-000075020000}"/>
            </a:ext>
          </a:extLst>
        </xdr:cNvPr>
        <xdr:cNvSpPr txBox="1"/>
      </xdr:nvSpPr>
      <xdr:spPr>
        <a:xfrm>
          <a:off x="16370300" y="132728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48329</xdr:rowOff>
    </xdr:from>
    <xdr:to>
      <xdr:col>85</xdr:col>
      <xdr:colOff>177800</xdr:colOff>
      <xdr:row>78</xdr:row>
      <xdr:rowOff>149929</xdr:rowOff>
    </xdr:to>
    <xdr:sp macro="" textlink="">
      <xdr:nvSpPr>
        <xdr:cNvPr id="630" name="フローチャート: 判断 629">
          <a:extLst>
            <a:ext uri="{FF2B5EF4-FFF2-40B4-BE49-F238E27FC236}">
              <a16:creationId xmlns:a16="http://schemas.microsoft.com/office/drawing/2014/main" id="{00000000-0008-0000-0700-000076020000}"/>
            </a:ext>
          </a:extLst>
        </xdr:cNvPr>
        <xdr:cNvSpPr/>
      </xdr:nvSpPr>
      <xdr:spPr>
        <a:xfrm>
          <a:off x="16268700" y="13421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125490</xdr:rowOff>
    </xdr:from>
    <xdr:to>
      <xdr:col>81</xdr:col>
      <xdr:colOff>50800</xdr:colOff>
      <xdr:row>78</xdr:row>
      <xdr:rowOff>134472</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4592300" y="13498590"/>
          <a:ext cx="889000" cy="8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51505</xdr:rowOff>
    </xdr:from>
    <xdr:to>
      <xdr:col>81</xdr:col>
      <xdr:colOff>101600</xdr:colOff>
      <xdr:row>78</xdr:row>
      <xdr:rowOff>153105</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5430500" y="13424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169632</xdr:rowOff>
    </xdr:from>
    <xdr:ext cx="534377"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5214111" y="13199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131322</xdr:rowOff>
    </xdr:from>
    <xdr:to>
      <xdr:col>76</xdr:col>
      <xdr:colOff>114300</xdr:colOff>
      <xdr:row>78</xdr:row>
      <xdr:rowOff>134472</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3703300" y="13504422"/>
          <a:ext cx="889000" cy="3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53958</xdr:rowOff>
    </xdr:from>
    <xdr:to>
      <xdr:col>76</xdr:col>
      <xdr:colOff>165100</xdr:colOff>
      <xdr:row>78</xdr:row>
      <xdr:rowOff>155558</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4541500" y="13427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635</xdr:rowOff>
    </xdr:from>
    <xdr:ext cx="534377"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4325111" y="13202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131322</xdr:rowOff>
    </xdr:from>
    <xdr:to>
      <xdr:col>71</xdr:col>
      <xdr:colOff>177800</xdr:colOff>
      <xdr:row>78</xdr:row>
      <xdr:rowOff>138395</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flipV="1">
          <a:off x="12814300" y="13504422"/>
          <a:ext cx="889000" cy="7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63943</xdr:rowOff>
    </xdr:from>
    <xdr:to>
      <xdr:col>72</xdr:col>
      <xdr:colOff>38100</xdr:colOff>
      <xdr:row>78</xdr:row>
      <xdr:rowOff>165543</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3652500" y="1343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10620</xdr:rowOff>
    </xdr:from>
    <xdr:ext cx="534377"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3436111" y="13212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50315</xdr:rowOff>
    </xdr:from>
    <xdr:to>
      <xdr:col>67</xdr:col>
      <xdr:colOff>101600</xdr:colOff>
      <xdr:row>78</xdr:row>
      <xdr:rowOff>151915</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2763500" y="13423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168442</xdr:rowOff>
    </xdr:from>
    <xdr:ext cx="534377"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2547111" y="13198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68052</xdr:rowOff>
    </xdr:from>
    <xdr:to>
      <xdr:col>85</xdr:col>
      <xdr:colOff>177800</xdr:colOff>
      <xdr:row>78</xdr:row>
      <xdr:rowOff>169652</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6268700" y="13441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26755</xdr:rowOff>
    </xdr:from>
    <xdr:ext cx="469744" cy="259045"/>
    <xdr:sp macro="" textlink="">
      <xdr:nvSpPr>
        <xdr:cNvPr id="648" name="災害復旧費該当値テキスト">
          <a:extLst>
            <a:ext uri="{FF2B5EF4-FFF2-40B4-BE49-F238E27FC236}">
              <a16:creationId xmlns:a16="http://schemas.microsoft.com/office/drawing/2014/main" id="{00000000-0008-0000-0700-000088020000}"/>
            </a:ext>
          </a:extLst>
        </xdr:cNvPr>
        <xdr:cNvSpPr txBox="1"/>
      </xdr:nvSpPr>
      <xdr:spPr>
        <a:xfrm>
          <a:off x="16370300" y="13399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74690</xdr:rowOff>
    </xdr:from>
    <xdr:to>
      <xdr:col>81</xdr:col>
      <xdr:colOff>101600</xdr:colOff>
      <xdr:row>79</xdr:row>
      <xdr:rowOff>4840</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5430500" y="13447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167417</xdr:rowOff>
    </xdr:from>
    <xdr:ext cx="469744"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5246428" y="13540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83672</xdr:rowOff>
    </xdr:from>
    <xdr:to>
      <xdr:col>76</xdr:col>
      <xdr:colOff>165100</xdr:colOff>
      <xdr:row>79</xdr:row>
      <xdr:rowOff>13822</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4541500" y="1345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4949</xdr:rowOff>
    </xdr:from>
    <xdr:ext cx="469744"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357428" y="13549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80522</xdr:rowOff>
    </xdr:from>
    <xdr:to>
      <xdr:col>72</xdr:col>
      <xdr:colOff>38100</xdr:colOff>
      <xdr:row>79</xdr:row>
      <xdr:rowOff>10672</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3652500" y="13453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1799</xdr:rowOff>
    </xdr:from>
    <xdr:ext cx="469744"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3468428" y="13546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87595</xdr:rowOff>
    </xdr:from>
    <xdr:to>
      <xdr:col>67</xdr:col>
      <xdr:colOff>101600</xdr:colOff>
      <xdr:row>79</xdr:row>
      <xdr:rowOff>17745</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2763500" y="13460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8872</xdr:rowOff>
    </xdr:from>
    <xdr:ext cx="378565"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625017" y="13553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公債費グラフ枠">
          <a:extLst>
            <a:ext uri="{FF2B5EF4-FFF2-40B4-BE49-F238E27FC236}">
              <a16:creationId xmlns:a16="http://schemas.microsoft.com/office/drawing/2014/main" id="{00000000-0008-0000-0700-0000A7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129442</xdr:rowOff>
    </xdr:from>
    <xdr:to>
      <xdr:col>85</xdr:col>
      <xdr:colOff>126364</xdr:colOff>
      <xdr:row>99</xdr:row>
      <xdr:rowOff>24416</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flipV="1">
          <a:off x="16317595" y="15559942"/>
          <a:ext cx="1269" cy="1438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28243</xdr:rowOff>
    </xdr:from>
    <xdr:ext cx="534377" cy="259045"/>
    <xdr:sp macro="" textlink="">
      <xdr:nvSpPr>
        <xdr:cNvPr id="681" name="公債費最小値テキスト">
          <a:extLst>
            <a:ext uri="{FF2B5EF4-FFF2-40B4-BE49-F238E27FC236}">
              <a16:creationId xmlns:a16="http://schemas.microsoft.com/office/drawing/2014/main" id="{00000000-0008-0000-0700-0000A9020000}"/>
            </a:ext>
          </a:extLst>
        </xdr:cNvPr>
        <xdr:cNvSpPr txBox="1"/>
      </xdr:nvSpPr>
      <xdr:spPr>
        <a:xfrm>
          <a:off x="16370300" y="17001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24416</xdr:rowOff>
    </xdr:from>
    <xdr:to>
      <xdr:col>86</xdr:col>
      <xdr:colOff>25400</xdr:colOff>
      <xdr:row>99</xdr:row>
      <xdr:rowOff>24416</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6230600" y="16997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76119</xdr:rowOff>
    </xdr:from>
    <xdr:ext cx="599010" cy="259045"/>
    <xdr:sp macro="" textlink="">
      <xdr:nvSpPr>
        <xdr:cNvPr id="683" name="公債費最大値テキスト">
          <a:extLst>
            <a:ext uri="{FF2B5EF4-FFF2-40B4-BE49-F238E27FC236}">
              <a16:creationId xmlns:a16="http://schemas.microsoft.com/office/drawing/2014/main" id="{00000000-0008-0000-0700-0000AB020000}"/>
            </a:ext>
          </a:extLst>
        </xdr:cNvPr>
        <xdr:cNvSpPr txBox="1"/>
      </xdr:nvSpPr>
      <xdr:spPr>
        <a:xfrm>
          <a:off x="16370300" y="15335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765,385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129442</xdr:rowOff>
    </xdr:from>
    <xdr:to>
      <xdr:col>86</xdr:col>
      <xdr:colOff>25400</xdr:colOff>
      <xdr:row>90</xdr:row>
      <xdr:rowOff>129442</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6230600" y="15559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110575</xdr:rowOff>
    </xdr:from>
    <xdr:to>
      <xdr:col>85</xdr:col>
      <xdr:colOff>127000</xdr:colOff>
      <xdr:row>97</xdr:row>
      <xdr:rowOff>143901</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5481300" y="16741225"/>
          <a:ext cx="838200" cy="33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43595</xdr:rowOff>
    </xdr:from>
    <xdr:ext cx="599010" cy="259045"/>
    <xdr:sp macro="" textlink="">
      <xdr:nvSpPr>
        <xdr:cNvPr id="686" name="公債費平均値テキスト">
          <a:extLst>
            <a:ext uri="{FF2B5EF4-FFF2-40B4-BE49-F238E27FC236}">
              <a16:creationId xmlns:a16="http://schemas.microsoft.com/office/drawing/2014/main" id="{00000000-0008-0000-0700-0000AE020000}"/>
            </a:ext>
          </a:extLst>
        </xdr:cNvPr>
        <xdr:cNvSpPr txBox="1"/>
      </xdr:nvSpPr>
      <xdr:spPr>
        <a:xfrm>
          <a:off x="16370300" y="165027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20718</xdr:rowOff>
    </xdr:from>
    <xdr:to>
      <xdr:col>85</xdr:col>
      <xdr:colOff>177800</xdr:colOff>
      <xdr:row>97</xdr:row>
      <xdr:rowOff>122318</xdr:rowOff>
    </xdr:to>
    <xdr:sp macro="" textlink="">
      <xdr:nvSpPr>
        <xdr:cNvPr id="687" name="フローチャート: 判断 686">
          <a:extLst>
            <a:ext uri="{FF2B5EF4-FFF2-40B4-BE49-F238E27FC236}">
              <a16:creationId xmlns:a16="http://schemas.microsoft.com/office/drawing/2014/main" id="{00000000-0008-0000-0700-0000AF020000}"/>
            </a:ext>
          </a:extLst>
        </xdr:cNvPr>
        <xdr:cNvSpPr/>
      </xdr:nvSpPr>
      <xdr:spPr>
        <a:xfrm>
          <a:off x="16268700" y="16651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143901</xdr:rowOff>
    </xdr:from>
    <xdr:to>
      <xdr:col>81</xdr:col>
      <xdr:colOff>50800</xdr:colOff>
      <xdr:row>97</xdr:row>
      <xdr:rowOff>158153</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4592300" y="16774551"/>
          <a:ext cx="889000" cy="14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42956</xdr:rowOff>
    </xdr:from>
    <xdr:to>
      <xdr:col>81</xdr:col>
      <xdr:colOff>101600</xdr:colOff>
      <xdr:row>97</xdr:row>
      <xdr:rowOff>144556</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5430500" y="16673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161083</xdr:rowOff>
    </xdr:from>
    <xdr:ext cx="599010"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5181795" y="16448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154246</xdr:rowOff>
    </xdr:from>
    <xdr:to>
      <xdr:col>76</xdr:col>
      <xdr:colOff>114300</xdr:colOff>
      <xdr:row>97</xdr:row>
      <xdr:rowOff>158153</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3703300" y="16784896"/>
          <a:ext cx="889000" cy="3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32339</xdr:rowOff>
    </xdr:from>
    <xdr:to>
      <xdr:col>76</xdr:col>
      <xdr:colOff>165100</xdr:colOff>
      <xdr:row>97</xdr:row>
      <xdr:rowOff>133939</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4541500" y="16662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150466</xdr:rowOff>
    </xdr:from>
    <xdr:ext cx="59901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4292795" y="16438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144410</xdr:rowOff>
    </xdr:from>
    <xdr:to>
      <xdr:col>71</xdr:col>
      <xdr:colOff>177800</xdr:colOff>
      <xdr:row>97</xdr:row>
      <xdr:rowOff>154246</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2814300" y="16775060"/>
          <a:ext cx="889000" cy="9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46951</xdr:rowOff>
    </xdr:from>
    <xdr:to>
      <xdr:col>72</xdr:col>
      <xdr:colOff>38100</xdr:colOff>
      <xdr:row>97</xdr:row>
      <xdr:rowOff>148551</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3652500" y="16677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165078</xdr:rowOff>
    </xdr:from>
    <xdr:ext cx="59901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3403795" y="16452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107307</xdr:rowOff>
    </xdr:from>
    <xdr:to>
      <xdr:col>67</xdr:col>
      <xdr:colOff>101600</xdr:colOff>
      <xdr:row>98</xdr:row>
      <xdr:rowOff>37457</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2763500" y="16737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98</xdr:row>
      <xdr:rowOff>28584</xdr:rowOff>
    </xdr:from>
    <xdr:ext cx="59901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2514795" y="16830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59775</xdr:rowOff>
    </xdr:from>
    <xdr:to>
      <xdr:col>85</xdr:col>
      <xdr:colOff>177800</xdr:colOff>
      <xdr:row>97</xdr:row>
      <xdr:rowOff>161375</xdr:rowOff>
    </xdr:to>
    <xdr:sp macro="" textlink="">
      <xdr:nvSpPr>
        <xdr:cNvPr id="704" name="楕円 703">
          <a:extLst>
            <a:ext uri="{FF2B5EF4-FFF2-40B4-BE49-F238E27FC236}">
              <a16:creationId xmlns:a16="http://schemas.microsoft.com/office/drawing/2014/main" id="{00000000-0008-0000-0700-0000C0020000}"/>
            </a:ext>
          </a:extLst>
        </xdr:cNvPr>
        <xdr:cNvSpPr/>
      </xdr:nvSpPr>
      <xdr:spPr>
        <a:xfrm>
          <a:off x="16268700" y="16690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38202</xdr:rowOff>
    </xdr:from>
    <xdr:ext cx="599010" cy="259045"/>
    <xdr:sp macro="" textlink="">
      <xdr:nvSpPr>
        <xdr:cNvPr id="705" name="公債費該当値テキスト">
          <a:extLst>
            <a:ext uri="{FF2B5EF4-FFF2-40B4-BE49-F238E27FC236}">
              <a16:creationId xmlns:a16="http://schemas.microsoft.com/office/drawing/2014/main" id="{00000000-0008-0000-0700-0000C1020000}"/>
            </a:ext>
          </a:extLst>
        </xdr:cNvPr>
        <xdr:cNvSpPr txBox="1"/>
      </xdr:nvSpPr>
      <xdr:spPr>
        <a:xfrm>
          <a:off x="16370300" y="16668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93101</xdr:rowOff>
    </xdr:from>
    <xdr:to>
      <xdr:col>81</xdr:col>
      <xdr:colOff>101600</xdr:colOff>
      <xdr:row>98</xdr:row>
      <xdr:rowOff>23251</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5430500" y="16723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98</xdr:row>
      <xdr:rowOff>14378</xdr:rowOff>
    </xdr:from>
    <xdr:ext cx="59901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5181795" y="16816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107353</xdr:rowOff>
    </xdr:from>
    <xdr:to>
      <xdr:col>76</xdr:col>
      <xdr:colOff>165100</xdr:colOff>
      <xdr:row>98</xdr:row>
      <xdr:rowOff>37503</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4541500" y="16738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98</xdr:row>
      <xdr:rowOff>28630</xdr:rowOff>
    </xdr:from>
    <xdr:ext cx="59901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292795" y="16830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103446</xdr:rowOff>
    </xdr:from>
    <xdr:to>
      <xdr:col>72</xdr:col>
      <xdr:colOff>38100</xdr:colOff>
      <xdr:row>98</xdr:row>
      <xdr:rowOff>33596</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3652500" y="16734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98</xdr:row>
      <xdr:rowOff>24723</xdr:rowOff>
    </xdr:from>
    <xdr:ext cx="59901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3403795" y="168268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93610</xdr:rowOff>
    </xdr:from>
    <xdr:to>
      <xdr:col>67</xdr:col>
      <xdr:colOff>101600</xdr:colOff>
      <xdr:row>98</xdr:row>
      <xdr:rowOff>23760</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2763500" y="16724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40287</xdr:rowOff>
    </xdr:from>
    <xdr:ext cx="59901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2514795" y="16499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92727</xdr:rowOff>
    </xdr:from>
    <xdr:ext cx="59541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692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諸支出金グラフ枠">
          <a:extLst>
            <a:ext uri="{FF2B5EF4-FFF2-40B4-BE49-F238E27FC236}">
              <a16:creationId xmlns:a16="http://schemas.microsoft.com/office/drawing/2014/main" id="{00000000-0008-0000-0700-0000E0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109677</xdr:rowOff>
    </xdr:from>
    <xdr:to>
      <xdr:col>116</xdr:col>
      <xdr:colOff>62864</xdr:colOff>
      <xdr:row>39</xdr:row>
      <xdr:rowOff>44450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flipV="1">
          <a:off x="22159595" y="5424627"/>
          <a:ext cx="1269" cy="1306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90124</xdr:rowOff>
    </xdr:from>
    <xdr:ext cx="249299" cy="259045"/>
    <xdr:sp macro="" textlink="">
      <xdr:nvSpPr>
        <xdr:cNvPr id="738" name="諸支出金最小値テキスト">
          <a:extLst>
            <a:ext uri="{FF2B5EF4-FFF2-40B4-BE49-F238E27FC236}">
              <a16:creationId xmlns:a16="http://schemas.microsoft.com/office/drawing/2014/main" id="{00000000-0008-0000-0700-0000E2020000}"/>
            </a:ext>
          </a:extLst>
        </xdr:cNvPr>
        <xdr:cNvSpPr txBox="1"/>
      </xdr:nvSpPr>
      <xdr:spPr>
        <a:xfrm>
          <a:off x="22212300" y="67766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56354</xdr:rowOff>
    </xdr:from>
    <xdr:ext cx="599010" cy="259045"/>
    <xdr:sp macro="" textlink="">
      <xdr:nvSpPr>
        <xdr:cNvPr id="740" name="諸支出金最大値テキスト">
          <a:extLst>
            <a:ext uri="{FF2B5EF4-FFF2-40B4-BE49-F238E27FC236}">
              <a16:creationId xmlns:a16="http://schemas.microsoft.com/office/drawing/2014/main" id="{00000000-0008-0000-0700-0000E4020000}"/>
            </a:ext>
          </a:extLst>
        </xdr:cNvPr>
        <xdr:cNvSpPr txBox="1"/>
      </xdr:nvSpPr>
      <xdr:spPr>
        <a:xfrm>
          <a:off x="22212300" y="5199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102,864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109677</xdr:rowOff>
    </xdr:from>
    <xdr:to>
      <xdr:col>116</xdr:col>
      <xdr:colOff>152400</xdr:colOff>
      <xdr:row>31</xdr:row>
      <xdr:rowOff>109677</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2072600" y="5424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7573</xdr:rowOff>
    </xdr:from>
    <xdr:ext cx="378565" cy="259045"/>
    <xdr:sp macro="" textlink="">
      <xdr:nvSpPr>
        <xdr:cNvPr id="743" name="諸支出金平均値テキスト">
          <a:extLst>
            <a:ext uri="{FF2B5EF4-FFF2-40B4-BE49-F238E27FC236}">
              <a16:creationId xmlns:a16="http://schemas.microsoft.com/office/drawing/2014/main" id="{00000000-0008-0000-0700-0000E7020000}"/>
            </a:ext>
          </a:extLst>
        </xdr:cNvPr>
        <xdr:cNvSpPr txBox="1"/>
      </xdr:nvSpPr>
      <xdr:spPr>
        <a:xfrm>
          <a:off x="22212300" y="652267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156146</xdr:rowOff>
    </xdr:from>
    <xdr:to>
      <xdr:col>116</xdr:col>
      <xdr:colOff>114300</xdr:colOff>
      <xdr:row>39</xdr:row>
      <xdr:rowOff>86296</xdr:rowOff>
    </xdr:to>
    <xdr:sp macro="" textlink="">
      <xdr:nvSpPr>
        <xdr:cNvPr id="744" name="フローチャート: 判断 743">
          <a:extLst>
            <a:ext uri="{FF2B5EF4-FFF2-40B4-BE49-F238E27FC236}">
              <a16:creationId xmlns:a16="http://schemas.microsoft.com/office/drawing/2014/main" id="{00000000-0008-0000-0700-0000E8020000}"/>
            </a:ext>
          </a:extLst>
        </xdr:cNvPr>
        <xdr:cNvSpPr/>
      </xdr:nvSpPr>
      <xdr:spPr>
        <a:xfrm>
          <a:off x="22110700" y="6671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68008</xdr:rowOff>
    </xdr:from>
    <xdr:to>
      <xdr:col>112</xdr:col>
      <xdr:colOff>38100</xdr:colOff>
      <xdr:row>38</xdr:row>
      <xdr:rowOff>169608</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21272500" y="658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14686</xdr:rowOff>
    </xdr:from>
    <xdr:ext cx="469744"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21088428" y="6358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116713</xdr:rowOff>
    </xdr:from>
    <xdr:to>
      <xdr:col>107</xdr:col>
      <xdr:colOff>101600</xdr:colOff>
      <xdr:row>39</xdr:row>
      <xdr:rowOff>46863</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0383500" y="6631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63390</xdr:rowOff>
    </xdr:from>
    <xdr:ext cx="469744"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0199428" y="6407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147345</xdr:rowOff>
    </xdr:from>
    <xdr:to>
      <xdr:col>102</xdr:col>
      <xdr:colOff>165100</xdr:colOff>
      <xdr:row>39</xdr:row>
      <xdr:rowOff>77495</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19494500" y="666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94022</xdr:rowOff>
    </xdr:from>
    <xdr:ext cx="469744"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9310428" y="6437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147689</xdr:rowOff>
    </xdr:from>
    <xdr:to>
      <xdr:col>98</xdr:col>
      <xdr:colOff>38100</xdr:colOff>
      <xdr:row>39</xdr:row>
      <xdr:rowOff>77839</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18605500" y="6662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94365</xdr:rowOff>
    </xdr:from>
    <xdr:ext cx="469744"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8421428" y="6438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134574</xdr:rowOff>
    </xdr:from>
    <xdr:ext cx="249299" cy="259045"/>
    <xdr:sp macro="" textlink="">
      <xdr:nvSpPr>
        <xdr:cNvPr id="762" name="諸支出金該当値テキスト">
          <a:extLst>
            <a:ext uri="{FF2B5EF4-FFF2-40B4-BE49-F238E27FC236}">
              <a16:creationId xmlns:a16="http://schemas.microsoft.com/office/drawing/2014/main" id="{00000000-0008-0000-0700-0000FA020000}"/>
            </a:ext>
          </a:extLst>
        </xdr:cNvPr>
        <xdr:cNvSpPr txBox="1"/>
      </xdr:nvSpPr>
      <xdr:spPr>
        <a:xfrm>
          <a:off x="22212300" y="66496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前年度繰上充用金グラフ枠">
          <a:extLst>
            <a:ext uri="{FF2B5EF4-FFF2-40B4-BE49-F238E27FC236}">
              <a16:creationId xmlns:a16="http://schemas.microsoft.com/office/drawing/2014/main" id="{00000000-0008-0000-0700-00001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7" name="前年度繰上充用金最小値テキスト">
          <a:extLst>
            <a:ext uri="{FF2B5EF4-FFF2-40B4-BE49-F238E27FC236}">
              <a16:creationId xmlns:a16="http://schemas.microsoft.com/office/drawing/2014/main" id="{00000000-0008-0000-0700-000013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9" name="前年度繰上充用金最大値テキスト">
          <a:extLst>
            <a:ext uri="{FF2B5EF4-FFF2-40B4-BE49-F238E27FC236}">
              <a16:creationId xmlns:a16="http://schemas.microsoft.com/office/drawing/2014/main" id="{00000000-0008-0000-0700-000015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2" name="前年度繰上充用金平均値テキスト">
          <a:extLst>
            <a:ext uri="{FF2B5EF4-FFF2-40B4-BE49-F238E27FC236}">
              <a16:creationId xmlns:a16="http://schemas.microsoft.com/office/drawing/2014/main" id="{00000000-0008-0000-0700-000018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3" name="フローチャート: 判断 792">
          <a:extLst>
            <a:ext uri="{FF2B5EF4-FFF2-40B4-BE49-F238E27FC236}">
              <a16:creationId xmlns:a16="http://schemas.microsoft.com/office/drawing/2014/main" id="{00000000-0008-0000-0700-000019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0" name="楕円 809">
          <a:extLst>
            <a:ext uri="{FF2B5EF4-FFF2-40B4-BE49-F238E27FC236}">
              <a16:creationId xmlns:a16="http://schemas.microsoft.com/office/drawing/2014/main" id="{00000000-0008-0000-0700-00002A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1" name="前年度繰上充用金該当値テキスト">
          <a:extLst>
            <a:ext uri="{FF2B5EF4-FFF2-40B4-BE49-F238E27FC236}">
              <a16:creationId xmlns:a16="http://schemas.microsoft.com/office/drawing/2014/main" id="{00000000-0008-0000-0700-00002B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0" name="正方形/長方形 819">
          <a:extLst>
            <a:ext uri="{FF2B5EF4-FFF2-40B4-BE49-F238E27FC236}">
              <a16:creationId xmlns:a16="http://schemas.microsoft.com/office/drawing/2014/main" id="{00000000-0008-0000-0700-00003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1" name="正方形/長方形 820">
          <a:extLst>
            <a:ext uri="{FF2B5EF4-FFF2-40B4-BE49-F238E27FC236}">
              <a16:creationId xmlns:a16="http://schemas.microsoft.com/office/drawing/2014/main" id="{00000000-0008-0000-0700-00003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住民一人あたりのコストにおいて、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類似団体平均を上回っているのは、総務費と民生費と衛生費</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である。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lang="ja-JP" altLang="en-US" sz="1300">
              <a:effectLst/>
              <a:latin typeface="ＭＳ Ｐゴシック" panose="020B0600070205080204" pitchFamily="50" charset="-128"/>
              <a:ea typeface="ＭＳ Ｐゴシック" panose="020B0600070205080204" pitchFamily="50" charset="-128"/>
            </a:rPr>
            <a:t>　総務費については、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まちごと魅力化センター整備事業</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に伴い前年度比＋２５，８１０円の３５７，１７３円となった。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民生費については、民生費のうち半数以上を占める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扶助費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が、類似団体内順位で１位となっていることから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、高い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水準と</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また、衛生費については、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新可燃ごみ共同処理施設整備事業</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負担金が大幅増となったため、前年度比＋１６，４２２円の１４１，６７２円と類似団体平均を上回った。</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島根県川本町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財政健全化を着実に進めていることから、実質収支額は継続的に黒字を確保している。財政調整基金について</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は、標準財政規模比では前年度比０．２ポイント減の２８．０６％となっているが、</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適切な財源の確保と歳出の精査により、近年取り崩しを回避して</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いる</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。今後も事務事業の見直しを行い、健全な行財政運営に努めていく。</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島根県川本町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一般会計の歳入における地方交付税の割合は４</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３．６</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％と町の財政運営において地方交付税への依存度が非常に高い状況である。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歳入面においては、近年地方交付税額が堅調に推移されている状況である。歳出面においては、財政健全化の取り組みにより、経常経費、投資的経費の抑制に努めたことで、財政調整基金残高の</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維持や</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実質収支</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の</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黒字</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に繋がっている。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特別会計においては、独立採算の運営堅持により、連結実質赤字比率においても黒字となっているが、簡易水道</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事業</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特別会計や国民健康保険</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事業</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特別会計は将来的に独立採算が困難となることも懸念されるため、より一層の健全化の取り組みが必要である。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a:extLst>
            <a:ext uri="{FF2B5EF4-FFF2-40B4-BE49-F238E27FC236}">
              <a16:creationId xmlns:a16="http://schemas.microsoft.com/office/drawing/2014/main" id="{00000000-0008-0000-0900-000011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a:extLst>
            <a:ext uri="{FF2B5EF4-FFF2-40B4-BE49-F238E27FC236}">
              <a16:creationId xmlns:a16="http://schemas.microsoft.com/office/drawing/2014/main" id="{00000000-0008-0000-0900-000012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48" t="s">
        <v>80</v>
      </c>
      <c r="C1" s="648"/>
      <c r="D1" s="648"/>
      <c r="E1" s="648"/>
      <c r="F1" s="648"/>
      <c r="G1" s="648"/>
      <c r="H1" s="648"/>
      <c r="I1" s="648"/>
      <c r="J1" s="648"/>
      <c r="K1" s="648"/>
      <c r="L1" s="648"/>
      <c r="M1" s="648"/>
      <c r="N1" s="648"/>
      <c r="O1" s="648"/>
      <c r="P1" s="648"/>
      <c r="Q1" s="648"/>
      <c r="R1" s="648"/>
      <c r="S1" s="648"/>
      <c r="T1" s="648"/>
      <c r="U1" s="648"/>
      <c r="V1" s="648"/>
      <c r="W1" s="648"/>
      <c r="X1" s="648"/>
      <c r="Y1" s="648"/>
      <c r="Z1" s="648"/>
      <c r="AA1" s="648"/>
      <c r="AB1" s="648"/>
      <c r="AC1" s="648"/>
      <c r="AD1" s="648"/>
      <c r="AE1" s="648"/>
      <c r="AF1" s="648"/>
      <c r="AG1" s="648"/>
      <c r="AH1" s="648"/>
      <c r="AI1" s="648"/>
      <c r="AJ1" s="648"/>
      <c r="AK1" s="648"/>
      <c r="AL1" s="648"/>
      <c r="AM1" s="648"/>
      <c r="AN1" s="648"/>
      <c r="AO1" s="648"/>
      <c r="AP1" s="648"/>
      <c r="AQ1" s="648"/>
      <c r="AR1" s="648"/>
      <c r="AS1" s="648"/>
      <c r="AT1" s="648"/>
      <c r="AU1" s="648"/>
      <c r="AV1" s="648"/>
      <c r="AW1" s="648"/>
      <c r="AX1" s="648"/>
      <c r="AY1" s="648"/>
      <c r="AZ1" s="648"/>
      <c r="BA1" s="648"/>
      <c r="BB1" s="648"/>
      <c r="BC1" s="648"/>
      <c r="BD1" s="648"/>
      <c r="BE1" s="648"/>
      <c r="BF1" s="648"/>
      <c r="BG1" s="648"/>
      <c r="BH1" s="648"/>
      <c r="BI1" s="648"/>
      <c r="BJ1" s="648"/>
      <c r="BK1" s="648"/>
      <c r="BL1" s="648"/>
      <c r="BM1" s="648"/>
      <c r="BN1" s="648"/>
      <c r="BO1" s="648"/>
      <c r="BP1" s="648"/>
      <c r="BQ1" s="648"/>
      <c r="BR1" s="648"/>
      <c r="BS1" s="648"/>
      <c r="BT1" s="648"/>
      <c r="BU1" s="648"/>
      <c r="BV1" s="648"/>
      <c r="BW1" s="648"/>
      <c r="BX1" s="648"/>
      <c r="BY1" s="648"/>
      <c r="BZ1" s="648"/>
      <c r="CA1" s="648"/>
      <c r="CB1" s="648"/>
      <c r="CC1" s="648"/>
      <c r="CD1" s="648"/>
      <c r="CE1" s="648"/>
      <c r="CF1" s="648"/>
      <c r="CG1" s="648"/>
      <c r="CH1" s="648"/>
      <c r="CI1" s="648"/>
      <c r="CJ1" s="648"/>
      <c r="CK1" s="648"/>
      <c r="CL1" s="648"/>
      <c r="CM1" s="648"/>
      <c r="CN1" s="648"/>
      <c r="CO1" s="648"/>
      <c r="CP1" s="648"/>
      <c r="CQ1" s="648"/>
      <c r="CR1" s="648"/>
      <c r="CS1" s="648"/>
      <c r="CT1" s="648"/>
      <c r="CU1" s="648"/>
      <c r="CV1" s="648"/>
      <c r="CW1" s="648"/>
      <c r="CX1" s="648"/>
      <c r="CY1" s="648"/>
      <c r="CZ1" s="648"/>
      <c r="DA1" s="648"/>
      <c r="DB1" s="648"/>
      <c r="DC1" s="648"/>
      <c r="DD1" s="648"/>
      <c r="DE1" s="648"/>
      <c r="DF1" s="648"/>
      <c r="DG1" s="648"/>
      <c r="DH1" s="648"/>
      <c r="DI1" s="648"/>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49" t="s">
        <v>82</v>
      </c>
      <c r="C3" s="650"/>
      <c r="D3" s="650"/>
      <c r="E3" s="651"/>
      <c r="F3" s="651"/>
      <c r="G3" s="651"/>
      <c r="H3" s="651"/>
      <c r="I3" s="651"/>
      <c r="J3" s="651"/>
      <c r="K3" s="651"/>
      <c r="L3" s="651" t="s">
        <v>83</v>
      </c>
      <c r="M3" s="651"/>
      <c r="N3" s="651"/>
      <c r="O3" s="651"/>
      <c r="P3" s="651"/>
      <c r="Q3" s="651"/>
      <c r="R3" s="654"/>
      <c r="S3" s="654"/>
      <c r="T3" s="654"/>
      <c r="U3" s="654"/>
      <c r="V3" s="655"/>
      <c r="W3" s="545" t="s">
        <v>84</v>
      </c>
      <c r="X3" s="546"/>
      <c r="Y3" s="546"/>
      <c r="Z3" s="546"/>
      <c r="AA3" s="546"/>
      <c r="AB3" s="650"/>
      <c r="AC3" s="654" t="s">
        <v>85</v>
      </c>
      <c r="AD3" s="546"/>
      <c r="AE3" s="546"/>
      <c r="AF3" s="546"/>
      <c r="AG3" s="546"/>
      <c r="AH3" s="546"/>
      <c r="AI3" s="546"/>
      <c r="AJ3" s="546"/>
      <c r="AK3" s="546"/>
      <c r="AL3" s="616"/>
      <c r="AM3" s="545" t="s">
        <v>86</v>
      </c>
      <c r="AN3" s="546"/>
      <c r="AO3" s="546"/>
      <c r="AP3" s="546"/>
      <c r="AQ3" s="546"/>
      <c r="AR3" s="546"/>
      <c r="AS3" s="546"/>
      <c r="AT3" s="546"/>
      <c r="AU3" s="546"/>
      <c r="AV3" s="546"/>
      <c r="AW3" s="546"/>
      <c r="AX3" s="616"/>
      <c r="AY3" s="608" t="s">
        <v>1</v>
      </c>
      <c r="AZ3" s="609"/>
      <c r="BA3" s="609"/>
      <c r="BB3" s="609"/>
      <c r="BC3" s="609"/>
      <c r="BD3" s="609"/>
      <c r="BE3" s="609"/>
      <c r="BF3" s="609"/>
      <c r="BG3" s="609"/>
      <c r="BH3" s="609"/>
      <c r="BI3" s="609"/>
      <c r="BJ3" s="609"/>
      <c r="BK3" s="609"/>
      <c r="BL3" s="609"/>
      <c r="BM3" s="658"/>
      <c r="BN3" s="545" t="s">
        <v>87</v>
      </c>
      <c r="BO3" s="546"/>
      <c r="BP3" s="546"/>
      <c r="BQ3" s="546"/>
      <c r="BR3" s="546"/>
      <c r="BS3" s="546"/>
      <c r="BT3" s="546"/>
      <c r="BU3" s="616"/>
      <c r="BV3" s="545" t="s">
        <v>88</v>
      </c>
      <c r="BW3" s="546"/>
      <c r="BX3" s="546"/>
      <c r="BY3" s="546"/>
      <c r="BZ3" s="546"/>
      <c r="CA3" s="546"/>
      <c r="CB3" s="546"/>
      <c r="CC3" s="616"/>
      <c r="CD3" s="608" t="s">
        <v>1</v>
      </c>
      <c r="CE3" s="609"/>
      <c r="CF3" s="609"/>
      <c r="CG3" s="609"/>
      <c r="CH3" s="609"/>
      <c r="CI3" s="609"/>
      <c r="CJ3" s="609"/>
      <c r="CK3" s="609"/>
      <c r="CL3" s="609"/>
      <c r="CM3" s="609"/>
      <c r="CN3" s="609"/>
      <c r="CO3" s="609"/>
      <c r="CP3" s="609"/>
      <c r="CQ3" s="609"/>
      <c r="CR3" s="609"/>
      <c r="CS3" s="658"/>
      <c r="CT3" s="545" t="s">
        <v>89</v>
      </c>
      <c r="CU3" s="546"/>
      <c r="CV3" s="546"/>
      <c r="CW3" s="546"/>
      <c r="CX3" s="546"/>
      <c r="CY3" s="546"/>
      <c r="CZ3" s="546"/>
      <c r="DA3" s="616"/>
      <c r="DB3" s="545" t="s">
        <v>90</v>
      </c>
      <c r="DC3" s="546"/>
      <c r="DD3" s="546"/>
      <c r="DE3" s="546"/>
      <c r="DF3" s="546"/>
      <c r="DG3" s="546"/>
      <c r="DH3" s="546"/>
      <c r="DI3" s="616"/>
      <c r="DJ3" s="186"/>
      <c r="DK3" s="186"/>
      <c r="DL3" s="186"/>
      <c r="DM3" s="186"/>
      <c r="DN3" s="186"/>
      <c r="DO3" s="186"/>
    </row>
    <row r="4" spans="1:119" ht="18.75" customHeight="1" x14ac:dyDescent="0.15">
      <c r="A4" s="187"/>
      <c r="B4" s="624"/>
      <c r="C4" s="625"/>
      <c r="D4" s="625"/>
      <c r="E4" s="626"/>
      <c r="F4" s="626"/>
      <c r="G4" s="626"/>
      <c r="H4" s="626"/>
      <c r="I4" s="626"/>
      <c r="J4" s="626"/>
      <c r="K4" s="626"/>
      <c r="L4" s="626"/>
      <c r="M4" s="626"/>
      <c r="N4" s="626"/>
      <c r="O4" s="626"/>
      <c r="P4" s="626"/>
      <c r="Q4" s="626"/>
      <c r="R4" s="630"/>
      <c r="S4" s="630"/>
      <c r="T4" s="630"/>
      <c r="U4" s="630"/>
      <c r="V4" s="631"/>
      <c r="W4" s="617"/>
      <c r="X4" s="428"/>
      <c r="Y4" s="428"/>
      <c r="Z4" s="428"/>
      <c r="AA4" s="428"/>
      <c r="AB4" s="625"/>
      <c r="AC4" s="630"/>
      <c r="AD4" s="428"/>
      <c r="AE4" s="428"/>
      <c r="AF4" s="428"/>
      <c r="AG4" s="428"/>
      <c r="AH4" s="428"/>
      <c r="AI4" s="428"/>
      <c r="AJ4" s="428"/>
      <c r="AK4" s="428"/>
      <c r="AL4" s="618"/>
      <c r="AM4" s="572"/>
      <c r="AN4" s="482"/>
      <c r="AO4" s="482"/>
      <c r="AP4" s="482"/>
      <c r="AQ4" s="482"/>
      <c r="AR4" s="482"/>
      <c r="AS4" s="482"/>
      <c r="AT4" s="482"/>
      <c r="AU4" s="482"/>
      <c r="AV4" s="482"/>
      <c r="AW4" s="482"/>
      <c r="AX4" s="657"/>
      <c r="AY4" s="458" t="s">
        <v>91</v>
      </c>
      <c r="AZ4" s="459"/>
      <c r="BA4" s="459"/>
      <c r="BB4" s="459"/>
      <c r="BC4" s="459"/>
      <c r="BD4" s="459"/>
      <c r="BE4" s="459"/>
      <c r="BF4" s="459"/>
      <c r="BG4" s="459"/>
      <c r="BH4" s="459"/>
      <c r="BI4" s="459"/>
      <c r="BJ4" s="459"/>
      <c r="BK4" s="459"/>
      <c r="BL4" s="459"/>
      <c r="BM4" s="460"/>
      <c r="BN4" s="461">
        <v>4657196</v>
      </c>
      <c r="BO4" s="462"/>
      <c r="BP4" s="462"/>
      <c r="BQ4" s="462"/>
      <c r="BR4" s="462"/>
      <c r="BS4" s="462"/>
      <c r="BT4" s="462"/>
      <c r="BU4" s="463"/>
      <c r="BV4" s="461">
        <v>4211217</v>
      </c>
      <c r="BW4" s="462"/>
      <c r="BX4" s="462"/>
      <c r="BY4" s="462"/>
      <c r="BZ4" s="462"/>
      <c r="CA4" s="462"/>
      <c r="CB4" s="462"/>
      <c r="CC4" s="463"/>
      <c r="CD4" s="642" t="s">
        <v>92</v>
      </c>
      <c r="CE4" s="643"/>
      <c r="CF4" s="643"/>
      <c r="CG4" s="643"/>
      <c r="CH4" s="643"/>
      <c r="CI4" s="643"/>
      <c r="CJ4" s="643"/>
      <c r="CK4" s="643"/>
      <c r="CL4" s="643"/>
      <c r="CM4" s="643"/>
      <c r="CN4" s="643"/>
      <c r="CO4" s="643"/>
      <c r="CP4" s="643"/>
      <c r="CQ4" s="643"/>
      <c r="CR4" s="643"/>
      <c r="CS4" s="644"/>
      <c r="CT4" s="645">
        <v>1.7</v>
      </c>
      <c r="CU4" s="646"/>
      <c r="CV4" s="646"/>
      <c r="CW4" s="646"/>
      <c r="CX4" s="646"/>
      <c r="CY4" s="646"/>
      <c r="CZ4" s="646"/>
      <c r="DA4" s="647"/>
      <c r="DB4" s="645">
        <v>2.7</v>
      </c>
      <c r="DC4" s="646"/>
      <c r="DD4" s="646"/>
      <c r="DE4" s="646"/>
      <c r="DF4" s="646"/>
      <c r="DG4" s="646"/>
      <c r="DH4" s="646"/>
      <c r="DI4" s="647"/>
      <c r="DJ4" s="186"/>
      <c r="DK4" s="186"/>
      <c r="DL4" s="186"/>
      <c r="DM4" s="186"/>
      <c r="DN4" s="186"/>
      <c r="DO4" s="186"/>
    </row>
    <row r="5" spans="1:119" ht="18.75" customHeight="1" x14ac:dyDescent="0.15">
      <c r="A5" s="187"/>
      <c r="B5" s="652"/>
      <c r="C5" s="483"/>
      <c r="D5" s="483"/>
      <c r="E5" s="653"/>
      <c r="F5" s="653"/>
      <c r="G5" s="653"/>
      <c r="H5" s="653"/>
      <c r="I5" s="653"/>
      <c r="J5" s="653"/>
      <c r="K5" s="653"/>
      <c r="L5" s="653"/>
      <c r="M5" s="653"/>
      <c r="N5" s="653"/>
      <c r="O5" s="653"/>
      <c r="P5" s="653"/>
      <c r="Q5" s="653"/>
      <c r="R5" s="481"/>
      <c r="S5" s="481"/>
      <c r="T5" s="481"/>
      <c r="U5" s="481"/>
      <c r="V5" s="656"/>
      <c r="W5" s="572"/>
      <c r="X5" s="482"/>
      <c r="Y5" s="482"/>
      <c r="Z5" s="482"/>
      <c r="AA5" s="482"/>
      <c r="AB5" s="483"/>
      <c r="AC5" s="481"/>
      <c r="AD5" s="482"/>
      <c r="AE5" s="482"/>
      <c r="AF5" s="482"/>
      <c r="AG5" s="482"/>
      <c r="AH5" s="482"/>
      <c r="AI5" s="482"/>
      <c r="AJ5" s="482"/>
      <c r="AK5" s="482"/>
      <c r="AL5" s="657"/>
      <c r="AM5" s="535" t="s">
        <v>93</v>
      </c>
      <c r="AN5" s="440"/>
      <c r="AO5" s="440"/>
      <c r="AP5" s="440"/>
      <c r="AQ5" s="440"/>
      <c r="AR5" s="440"/>
      <c r="AS5" s="440"/>
      <c r="AT5" s="441"/>
      <c r="AU5" s="523" t="s">
        <v>94</v>
      </c>
      <c r="AV5" s="524"/>
      <c r="AW5" s="524"/>
      <c r="AX5" s="524"/>
      <c r="AY5" s="446" t="s">
        <v>95</v>
      </c>
      <c r="AZ5" s="447"/>
      <c r="BA5" s="447"/>
      <c r="BB5" s="447"/>
      <c r="BC5" s="447"/>
      <c r="BD5" s="447"/>
      <c r="BE5" s="447"/>
      <c r="BF5" s="447"/>
      <c r="BG5" s="447"/>
      <c r="BH5" s="447"/>
      <c r="BI5" s="447"/>
      <c r="BJ5" s="447"/>
      <c r="BK5" s="447"/>
      <c r="BL5" s="447"/>
      <c r="BM5" s="448"/>
      <c r="BN5" s="466">
        <v>4603978</v>
      </c>
      <c r="BO5" s="467"/>
      <c r="BP5" s="467"/>
      <c r="BQ5" s="467"/>
      <c r="BR5" s="467"/>
      <c r="BS5" s="467"/>
      <c r="BT5" s="467"/>
      <c r="BU5" s="468"/>
      <c r="BV5" s="466">
        <v>4139471</v>
      </c>
      <c r="BW5" s="467"/>
      <c r="BX5" s="467"/>
      <c r="BY5" s="467"/>
      <c r="BZ5" s="467"/>
      <c r="CA5" s="467"/>
      <c r="CB5" s="467"/>
      <c r="CC5" s="468"/>
      <c r="CD5" s="475" t="s">
        <v>96</v>
      </c>
      <c r="CE5" s="476"/>
      <c r="CF5" s="476"/>
      <c r="CG5" s="476"/>
      <c r="CH5" s="476"/>
      <c r="CI5" s="476"/>
      <c r="CJ5" s="476"/>
      <c r="CK5" s="476"/>
      <c r="CL5" s="476"/>
      <c r="CM5" s="476"/>
      <c r="CN5" s="476"/>
      <c r="CO5" s="476"/>
      <c r="CP5" s="476"/>
      <c r="CQ5" s="476"/>
      <c r="CR5" s="476"/>
      <c r="CS5" s="477"/>
      <c r="CT5" s="436">
        <v>92.6</v>
      </c>
      <c r="CU5" s="437"/>
      <c r="CV5" s="437"/>
      <c r="CW5" s="437"/>
      <c r="CX5" s="437"/>
      <c r="CY5" s="437"/>
      <c r="CZ5" s="437"/>
      <c r="DA5" s="438"/>
      <c r="DB5" s="436">
        <v>92.7</v>
      </c>
      <c r="DC5" s="437"/>
      <c r="DD5" s="437"/>
      <c r="DE5" s="437"/>
      <c r="DF5" s="437"/>
      <c r="DG5" s="437"/>
      <c r="DH5" s="437"/>
      <c r="DI5" s="438"/>
      <c r="DJ5" s="186"/>
      <c r="DK5" s="186"/>
      <c r="DL5" s="186"/>
      <c r="DM5" s="186"/>
      <c r="DN5" s="186"/>
      <c r="DO5" s="186"/>
    </row>
    <row r="6" spans="1:119" ht="18.75" customHeight="1" x14ac:dyDescent="0.15">
      <c r="A6" s="187"/>
      <c r="B6" s="622" t="s">
        <v>97</v>
      </c>
      <c r="C6" s="480"/>
      <c r="D6" s="480"/>
      <c r="E6" s="623"/>
      <c r="F6" s="623"/>
      <c r="G6" s="623"/>
      <c r="H6" s="623"/>
      <c r="I6" s="623"/>
      <c r="J6" s="623"/>
      <c r="K6" s="623"/>
      <c r="L6" s="623" t="s">
        <v>98</v>
      </c>
      <c r="M6" s="623"/>
      <c r="N6" s="623"/>
      <c r="O6" s="623"/>
      <c r="P6" s="623"/>
      <c r="Q6" s="623"/>
      <c r="R6" s="504"/>
      <c r="S6" s="504"/>
      <c r="T6" s="504"/>
      <c r="U6" s="504"/>
      <c r="V6" s="629"/>
      <c r="W6" s="557" t="s">
        <v>99</v>
      </c>
      <c r="X6" s="479"/>
      <c r="Y6" s="479"/>
      <c r="Z6" s="479"/>
      <c r="AA6" s="479"/>
      <c r="AB6" s="480"/>
      <c r="AC6" s="634" t="s">
        <v>100</v>
      </c>
      <c r="AD6" s="635"/>
      <c r="AE6" s="635"/>
      <c r="AF6" s="635"/>
      <c r="AG6" s="635"/>
      <c r="AH6" s="635"/>
      <c r="AI6" s="635"/>
      <c r="AJ6" s="635"/>
      <c r="AK6" s="635"/>
      <c r="AL6" s="636"/>
      <c r="AM6" s="535" t="s">
        <v>101</v>
      </c>
      <c r="AN6" s="440"/>
      <c r="AO6" s="440"/>
      <c r="AP6" s="440"/>
      <c r="AQ6" s="440"/>
      <c r="AR6" s="440"/>
      <c r="AS6" s="440"/>
      <c r="AT6" s="441"/>
      <c r="AU6" s="523" t="s">
        <v>102</v>
      </c>
      <c r="AV6" s="524"/>
      <c r="AW6" s="524"/>
      <c r="AX6" s="524"/>
      <c r="AY6" s="446" t="s">
        <v>103</v>
      </c>
      <c r="AZ6" s="447"/>
      <c r="BA6" s="447"/>
      <c r="BB6" s="447"/>
      <c r="BC6" s="447"/>
      <c r="BD6" s="447"/>
      <c r="BE6" s="447"/>
      <c r="BF6" s="447"/>
      <c r="BG6" s="447"/>
      <c r="BH6" s="447"/>
      <c r="BI6" s="447"/>
      <c r="BJ6" s="447"/>
      <c r="BK6" s="447"/>
      <c r="BL6" s="447"/>
      <c r="BM6" s="448"/>
      <c r="BN6" s="466">
        <v>53218</v>
      </c>
      <c r="BO6" s="467"/>
      <c r="BP6" s="467"/>
      <c r="BQ6" s="467"/>
      <c r="BR6" s="467"/>
      <c r="BS6" s="467"/>
      <c r="BT6" s="467"/>
      <c r="BU6" s="468"/>
      <c r="BV6" s="466">
        <v>71746</v>
      </c>
      <c r="BW6" s="467"/>
      <c r="BX6" s="467"/>
      <c r="BY6" s="467"/>
      <c r="BZ6" s="467"/>
      <c r="CA6" s="467"/>
      <c r="CB6" s="467"/>
      <c r="CC6" s="468"/>
      <c r="CD6" s="475" t="s">
        <v>104</v>
      </c>
      <c r="CE6" s="476"/>
      <c r="CF6" s="476"/>
      <c r="CG6" s="476"/>
      <c r="CH6" s="476"/>
      <c r="CI6" s="476"/>
      <c r="CJ6" s="476"/>
      <c r="CK6" s="476"/>
      <c r="CL6" s="476"/>
      <c r="CM6" s="476"/>
      <c r="CN6" s="476"/>
      <c r="CO6" s="476"/>
      <c r="CP6" s="476"/>
      <c r="CQ6" s="476"/>
      <c r="CR6" s="476"/>
      <c r="CS6" s="477"/>
      <c r="CT6" s="619">
        <v>95.2</v>
      </c>
      <c r="CU6" s="620"/>
      <c r="CV6" s="620"/>
      <c r="CW6" s="620"/>
      <c r="CX6" s="620"/>
      <c r="CY6" s="620"/>
      <c r="CZ6" s="620"/>
      <c r="DA6" s="621"/>
      <c r="DB6" s="619">
        <v>96.3</v>
      </c>
      <c r="DC6" s="620"/>
      <c r="DD6" s="620"/>
      <c r="DE6" s="620"/>
      <c r="DF6" s="620"/>
      <c r="DG6" s="620"/>
      <c r="DH6" s="620"/>
      <c r="DI6" s="621"/>
      <c r="DJ6" s="186"/>
      <c r="DK6" s="186"/>
      <c r="DL6" s="186"/>
      <c r="DM6" s="186"/>
      <c r="DN6" s="186"/>
      <c r="DO6" s="186"/>
    </row>
    <row r="7" spans="1:119" ht="18.75" customHeight="1" x14ac:dyDescent="0.15">
      <c r="A7" s="187"/>
      <c r="B7" s="624"/>
      <c r="C7" s="625"/>
      <c r="D7" s="625"/>
      <c r="E7" s="626"/>
      <c r="F7" s="626"/>
      <c r="G7" s="626"/>
      <c r="H7" s="626"/>
      <c r="I7" s="626"/>
      <c r="J7" s="626"/>
      <c r="K7" s="626"/>
      <c r="L7" s="626"/>
      <c r="M7" s="626"/>
      <c r="N7" s="626"/>
      <c r="O7" s="626"/>
      <c r="P7" s="626"/>
      <c r="Q7" s="626"/>
      <c r="R7" s="630"/>
      <c r="S7" s="630"/>
      <c r="T7" s="630"/>
      <c r="U7" s="630"/>
      <c r="V7" s="631"/>
      <c r="W7" s="617"/>
      <c r="X7" s="428"/>
      <c r="Y7" s="428"/>
      <c r="Z7" s="428"/>
      <c r="AA7" s="428"/>
      <c r="AB7" s="625"/>
      <c r="AC7" s="637"/>
      <c r="AD7" s="429"/>
      <c r="AE7" s="429"/>
      <c r="AF7" s="429"/>
      <c r="AG7" s="429"/>
      <c r="AH7" s="429"/>
      <c r="AI7" s="429"/>
      <c r="AJ7" s="429"/>
      <c r="AK7" s="429"/>
      <c r="AL7" s="638"/>
      <c r="AM7" s="535" t="s">
        <v>105</v>
      </c>
      <c r="AN7" s="440"/>
      <c r="AO7" s="440"/>
      <c r="AP7" s="440"/>
      <c r="AQ7" s="440"/>
      <c r="AR7" s="440"/>
      <c r="AS7" s="440"/>
      <c r="AT7" s="441"/>
      <c r="AU7" s="523" t="s">
        <v>94</v>
      </c>
      <c r="AV7" s="524"/>
      <c r="AW7" s="524"/>
      <c r="AX7" s="524"/>
      <c r="AY7" s="446" t="s">
        <v>106</v>
      </c>
      <c r="AZ7" s="447"/>
      <c r="BA7" s="447"/>
      <c r="BB7" s="447"/>
      <c r="BC7" s="447"/>
      <c r="BD7" s="447"/>
      <c r="BE7" s="447"/>
      <c r="BF7" s="447"/>
      <c r="BG7" s="447"/>
      <c r="BH7" s="447"/>
      <c r="BI7" s="447"/>
      <c r="BJ7" s="447"/>
      <c r="BK7" s="447"/>
      <c r="BL7" s="447"/>
      <c r="BM7" s="448"/>
      <c r="BN7" s="466">
        <v>16967</v>
      </c>
      <c r="BO7" s="467"/>
      <c r="BP7" s="467"/>
      <c r="BQ7" s="467"/>
      <c r="BR7" s="467"/>
      <c r="BS7" s="467"/>
      <c r="BT7" s="467"/>
      <c r="BU7" s="468"/>
      <c r="BV7" s="466">
        <v>14028</v>
      </c>
      <c r="BW7" s="467"/>
      <c r="BX7" s="467"/>
      <c r="BY7" s="467"/>
      <c r="BZ7" s="467"/>
      <c r="CA7" s="467"/>
      <c r="CB7" s="467"/>
      <c r="CC7" s="468"/>
      <c r="CD7" s="475" t="s">
        <v>107</v>
      </c>
      <c r="CE7" s="476"/>
      <c r="CF7" s="476"/>
      <c r="CG7" s="476"/>
      <c r="CH7" s="476"/>
      <c r="CI7" s="476"/>
      <c r="CJ7" s="476"/>
      <c r="CK7" s="476"/>
      <c r="CL7" s="476"/>
      <c r="CM7" s="476"/>
      <c r="CN7" s="476"/>
      <c r="CO7" s="476"/>
      <c r="CP7" s="476"/>
      <c r="CQ7" s="476"/>
      <c r="CR7" s="476"/>
      <c r="CS7" s="477"/>
      <c r="CT7" s="466">
        <v>2182085</v>
      </c>
      <c r="CU7" s="467"/>
      <c r="CV7" s="467"/>
      <c r="CW7" s="467"/>
      <c r="CX7" s="467"/>
      <c r="CY7" s="467"/>
      <c r="CZ7" s="467"/>
      <c r="DA7" s="468"/>
      <c r="DB7" s="466">
        <v>2157895</v>
      </c>
      <c r="DC7" s="467"/>
      <c r="DD7" s="467"/>
      <c r="DE7" s="467"/>
      <c r="DF7" s="467"/>
      <c r="DG7" s="467"/>
      <c r="DH7" s="467"/>
      <c r="DI7" s="468"/>
      <c r="DJ7" s="186"/>
      <c r="DK7" s="186"/>
      <c r="DL7" s="186"/>
      <c r="DM7" s="186"/>
      <c r="DN7" s="186"/>
      <c r="DO7" s="186"/>
    </row>
    <row r="8" spans="1:119" ht="18.75" customHeight="1" thickBot="1" x14ac:dyDescent="0.2">
      <c r="A8" s="187"/>
      <c r="B8" s="627"/>
      <c r="C8" s="558"/>
      <c r="D8" s="558"/>
      <c r="E8" s="628"/>
      <c r="F8" s="628"/>
      <c r="G8" s="628"/>
      <c r="H8" s="628"/>
      <c r="I8" s="628"/>
      <c r="J8" s="628"/>
      <c r="K8" s="628"/>
      <c r="L8" s="628"/>
      <c r="M8" s="628"/>
      <c r="N8" s="628"/>
      <c r="O8" s="628"/>
      <c r="P8" s="628"/>
      <c r="Q8" s="628"/>
      <c r="R8" s="632"/>
      <c r="S8" s="632"/>
      <c r="T8" s="632"/>
      <c r="U8" s="632"/>
      <c r="V8" s="633"/>
      <c r="W8" s="547"/>
      <c r="X8" s="548"/>
      <c r="Y8" s="548"/>
      <c r="Z8" s="548"/>
      <c r="AA8" s="548"/>
      <c r="AB8" s="558"/>
      <c r="AC8" s="639"/>
      <c r="AD8" s="640"/>
      <c r="AE8" s="640"/>
      <c r="AF8" s="640"/>
      <c r="AG8" s="640"/>
      <c r="AH8" s="640"/>
      <c r="AI8" s="640"/>
      <c r="AJ8" s="640"/>
      <c r="AK8" s="640"/>
      <c r="AL8" s="641"/>
      <c r="AM8" s="535" t="s">
        <v>108</v>
      </c>
      <c r="AN8" s="440"/>
      <c r="AO8" s="440"/>
      <c r="AP8" s="440"/>
      <c r="AQ8" s="440"/>
      <c r="AR8" s="440"/>
      <c r="AS8" s="440"/>
      <c r="AT8" s="441"/>
      <c r="AU8" s="523" t="s">
        <v>109</v>
      </c>
      <c r="AV8" s="524"/>
      <c r="AW8" s="524"/>
      <c r="AX8" s="524"/>
      <c r="AY8" s="446" t="s">
        <v>110</v>
      </c>
      <c r="AZ8" s="447"/>
      <c r="BA8" s="447"/>
      <c r="BB8" s="447"/>
      <c r="BC8" s="447"/>
      <c r="BD8" s="447"/>
      <c r="BE8" s="447"/>
      <c r="BF8" s="447"/>
      <c r="BG8" s="447"/>
      <c r="BH8" s="447"/>
      <c r="BI8" s="447"/>
      <c r="BJ8" s="447"/>
      <c r="BK8" s="447"/>
      <c r="BL8" s="447"/>
      <c r="BM8" s="448"/>
      <c r="BN8" s="466">
        <v>36251</v>
      </c>
      <c r="BO8" s="467"/>
      <c r="BP8" s="467"/>
      <c r="BQ8" s="467"/>
      <c r="BR8" s="467"/>
      <c r="BS8" s="467"/>
      <c r="BT8" s="467"/>
      <c r="BU8" s="468"/>
      <c r="BV8" s="466">
        <v>57718</v>
      </c>
      <c r="BW8" s="467"/>
      <c r="BX8" s="467"/>
      <c r="BY8" s="467"/>
      <c r="BZ8" s="467"/>
      <c r="CA8" s="467"/>
      <c r="CB8" s="467"/>
      <c r="CC8" s="468"/>
      <c r="CD8" s="475" t="s">
        <v>111</v>
      </c>
      <c r="CE8" s="476"/>
      <c r="CF8" s="476"/>
      <c r="CG8" s="476"/>
      <c r="CH8" s="476"/>
      <c r="CI8" s="476"/>
      <c r="CJ8" s="476"/>
      <c r="CK8" s="476"/>
      <c r="CL8" s="476"/>
      <c r="CM8" s="476"/>
      <c r="CN8" s="476"/>
      <c r="CO8" s="476"/>
      <c r="CP8" s="476"/>
      <c r="CQ8" s="476"/>
      <c r="CR8" s="476"/>
      <c r="CS8" s="477"/>
      <c r="CT8" s="579">
        <v>0.16</v>
      </c>
      <c r="CU8" s="580"/>
      <c r="CV8" s="580"/>
      <c r="CW8" s="580"/>
      <c r="CX8" s="580"/>
      <c r="CY8" s="580"/>
      <c r="CZ8" s="580"/>
      <c r="DA8" s="581"/>
      <c r="DB8" s="579">
        <v>0.16</v>
      </c>
      <c r="DC8" s="580"/>
      <c r="DD8" s="580"/>
      <c r="DE8" s="580"/>
      <c r="DF8" s="580"/>
      <c r="DG8" s="580"/>
      <c r="DH8" s="580"/>
      <c r="DI8" s="581"/>
      <c r="DJ8" s="186"/>
      <c r="DK8" s="186"/>
      <c r="DL8" s="186"/>
      <c r="DM8" s="186"/>
      <c r="DN8" s="186"/>
      <c r="DO8" s="186"/>
    </row>
    <row r="9" spans="1:119" ht="18.75" customHeight="1" thickBot="1" x14ac:dyDescent="0.2">
      <c r="A9" s="187"/>
      <c r="B9" s="608" t="s">
        <v>112</v>
      </c>
      <c r="C9" s="609"/>
      <c r="D9" s="609"/>
      <c r="E9" s="609"/>
      <c r="F9" s="609"/>
      <c r="G9" s="609"/>
      <c r="H9" s="609"/>
      <c r="I9" s="609"/>
      <c r="J9" s="609"/>
      <c r="K9" s="529"/>
      <c r="L9" s="610" t="s">
        <v>113</v>
      </c>
      <c r="M9" s="611"/>
      <c r="N9" s="611"/>
      <c r="O9" s="611"/>
      <c r="P9" s="611"/>
      <c r="Q9" s="612"/>
      <c r="R9" s="613">
        <v>3442</v>
      </c>
      <c r="S9" s="614"/>
      <c r="T9" s="614"/>
      <c r="U9" s="614"/>
      <c r="V9" s="615"/>
      <c r="W9" s="545" t="s">
        <v>114</v>
      </c>
      <c r="X9" s="546"/>
      <c r="Y9" s="546"/>
      <c r="Z9" s="546"/>
      <c r="AA9" s="546"/>
      <c r="AB9" s="546"/>
      <c r="AC9" s="546"/>
      <c r="AD9" s="546"/>
      <c r="AE9" s="546"/>
      <c r="AF9" s="546"/>
      <c r="AG9" s="546"/>
      <c r="AH9" s="546"/>
      <c r="AI9" s="546"/>
      <c r="AJ9" s="546"/>
      <c r="AK9" s="546"/>
      <c r="AL9" s="616"/>
      <c r="AM9" s="535" t="s">
        <v>115</v>
      </c>
      <c r="AN9" s="440"/>
      <c r="AO9" s="440"/>
      <c r="AP9" s="440"/>
      <c r="AQ9" s="440"/>
      <c r="AR9" s="440"/>
      <c r="AS9" s="440"/>
      <c r="AT9" s="441"/>
      <c r="AU9" s="523" t="s">
        <v>102</v>
      </c>
      <c r="AV9" s="524"/>
      <c r="AW9" s="524"/>
      <c r="AX9" s="524"/>
      <c r="AY9" s="446" t="s">
        <v>116</v>
      </c>
      <c r="AZ9" s="447"/>
      <c r="BA9" s="447"/>
      <c r="BB9" s="447"/>
      <c r="BC9" s="447"/>
      <c r="BD9" s="447"/>
      <c r="BE9" s="447"/>
      <c r="BF9" s="447"/>
      <c r="BG9" s="447"/>
      <c r="BH9" s="447"/>
      <c r="BI9" s="447"/>
      <c r="BJ9" s="447"/>
      <c r="BK9" s="447"/>
      <c r="BL9" s="447"/>
      <c r="BM9" s="448"/>
      <c r="BN9" s="466">
        <v>-21467</v>
      </c>
      <c r="BO9" s="467"/>
      <c r="BP9" s="467"/>
      <c r="BQ9" s="467"/>
      <c r="BR9" s="467"/>
      <c r="BS9" s="467"/>
      <c r="BT9" s="467"/>
      <c r="BU9" s="468"/>
      <c r="BV9" s="466">
        <v>14634</v>
      </c>
      <c r="BW9" s="467"/>
      <c r="BX9" s="467"/>
      <c r="BY9" s="467"/>
      <c r="BZ9" s="467"/>
      <c r="CA9" s="467"/>
      <c r="CB9" s="467"/>
      <c r="CC9" s="468"/>
      <c r="CD9" s="475" t="s">
        <v>117</v>
      </c>
      <c r="CE9" s="476"/>
      <c r="CF9" s="476"/>
      <c r="CG9" s="476"/>
      <c r="CH9" s="476"/>
      <c r="CI9" s="476"/>
      <c r="CJ9" s="476"/>
      <c r="CK9" s="476"/>
      <c r="CL9" s="476"/>
      <c r="CM9" s="476"/>
      <c r="CN9" s="476"/>
      <c r="CO9" s="476"/>
      <c r="CP9" s="476"/>
      <c r="CQ9" s="476"/>
      <c r="CR9" s="476"/>
      <c r="CS9" s="477"/>
      <c r="CT9" s="436">
        <v>17.8</v>
      </c>
      <c r="CU9" s="437"/>
      <c r="CV9" s="437"/>
      <c r="CW9" s="437"/>
      <c r="CX9" s="437"/>
      <c r="CY9" s="437"/>
      <c r="CZ9" s="437"/>
      <c r="DA9" s="438"/>
      <c r="DB9" s="436">
        <v>15.3</v>
      </c>
      <c r="DC9" s="437"/>
      <c r="DD9" s="437"/>
      <c r="DE9" s="437"/>
      <c r="DF9" s="437"/>
      <c r="DG9" s="437"/>
      <c r="DH9" s="437"/>
      <c r="DI9" s="438"/>
      <c r="DJ9" s="186"/>
      <c r="DK9" s="186"/>
      <c r="DL9" s="186"/>
      <c r="DM9" s="186"/>
      <c r="DN9" s="186"/>
      <c r="DO9" s="186"/>
    </row>
    <row r="10" spans="1:119" ht="18.75" customHeight="1" thickBot="1" x14ac:dyDescent="0.2">
      <c r="A10" s="187"/>
      <c r="B10" s="608"/>
      <c r="C10" s="609"/>
      <c r="D10" s="609"/>
      <c r="E10" s="609"/>
      <c r="F10" s="609"/>
      <c r="G10" s="609"/>
      <c r="H10" s="609"/>
      <c r="I10" s="609"/>
      <c r="J10" s="609"/>
      <c r="K10" s="529"/>
      <c r="L10" s="439" t="s">
        <v>118</v>
      </c>
      <c r="M10" s="440"/>
      <c r="N10" s="440"/>
      <c r="O10" s="440"/>
      <c r="P10" s="440"/>
      <c r="Q10" s="441"/>
      <c r="R10" s="442">
        <v>3900</v>
      </c>
      <c r="S10" s="443"/>
      <c r="T10" s="443"/>
      <c r="U10" s="443"/>
      <c r="V10" s="445"/>
      <c r="W10" s="617"/>
      <c r="X10" s="428"/>
      <c r="Y10" s="428"/>
      <c r="Z10" s="428"/>
      <c r="AA10" s="428"/>
      <c r="AB10" s="428"/>
      <c r="AC10" s="428"/>
      <c r="AD10" s="428"/>
      <c r="AE10" s="428"/>
      <c r="AF10" s="428"/>
      <c r="AG10" s="428"/>
      <c r="AH10" s="428"/>
      <c r="AI10" s="428"/>
      <c r="AJ10" s="428"/>
      <c r="AK10" s="428"/>
      <c r="AL10" s="618"/>
      <c r="AM10" s="535" t="s">
        <v>119</v>
      </c>
      <c r="AN10" s="440"/>
      <c r="AO10" s="440"/>
      <c r="AP10" s="440"/>
      <c r="AQ10" s="440"/>
      <c r="AR10" s="440"/>
      <c r="AS10" s="440"/>
      <c r="AT10" s="441"/>
      <c r="AU10" s="523" t="s">
        <v>120</v>
      </c>
      <c r="AV10" s="524"/>
      <c r="AW10" s="524"/>
      <c r="AX10" s="524"/>
      <c r="AY10" s="446" t="s">
        <v>121</v>
      </c>
      <c r="AZ10" s="447"/>
      <c r="BA10" s="447"/>
      <c r="BB10" s="447"/>
      <c r="BC10" s="447"/>
      <c r="BD10" s="447"/>
      <c r="BE10" s="447"/>
      <c r="BF10" s="447"/>
      <c r="BG10" s="447"/>
      <c r="BH10" s="447"/>
      <c r="BI10" s="447"/>
      <c r="BJ10" s="447"/>
      <c r="BK10" s="447"/>
      <c r="BL10" s="447"/>
      <c r="BM10" s="448"/>
      <c r="BN10" s="466">
        <v>2400</v>
      </c>
      <c r="BO10" s="467"/>
      <c r="BP10" s="467"/>
      <c r="BQ10" s="467"/>
      <c r="BR10" s="467"/>
      <c r="BS10" s="467"/>
      <c r="BT10" s="467"/>
      <c r="BU10" s="468"/>
      <c r="BV10" s="466">
        <v>2300</v>
      </c>
      <c r="BW10" s="467"/>
      <c r="BX10" s="467"/>
      <c r="BY10" s="467"/>
      <c r="BZ10" s="467"/>
      <c r="CA10" s="467"/>
      <c r="CB10" s="467"/>
      <c r="CC10" s="468"/>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08"/>
      <c r="C11" s="609"/>
      <c r="D11" s="609"/>
      <c r="E11" s="609"/>
      <c r="F11" s="609"/>
      <c r="G11" s="609"/>
      <c r="H11" s="609"/>
      <c r="I11" s="609"/>
      <c r="J11" s="609"/>
      <c r="K11" s="529"/>
      <c r="L11" s="512" t="s">
        <v>123</v>
      </c>
      <c r="M11" s="513"/>
      <c r="N11" s="513"/>
      <c r="O11" s="513"/>
      <c r="P11" s="513"/>
      <c r="Q11" s="514"/>
      <c r="R11" s="605" t="s">
        <v>124</v>
      </c>
      <c r="S11" s="606"/>
      <c r="T11" s="606"/>
      <c r="U11" s="606"/>
      <c r="V11" s="607"/>
      <c r="W11" s="617"/>
      <c r="X11" s="428"/>
      <c r="Y11" s="428"/>
      <c r="Z11" s="428"/>
      <c r="AA11" s="428"/>
      <c r="AB11" s="428"/>
      <c r="AC11" s="428"/>
      <c r="AD11" s="428"/>
      <c r="AE11" s="428"/>
      <c r="AF11" s="428"/>
      <c r="AG11" s="428"/>
      <c r="AH11" s="428"/>
      <c r="AI11" s="428"/>
      <c r="AJ11" s="428"/>
      <c r="AK11" s="428"/>
      <c r="AL11" s="618"/>
      <c r="AM11" s="535" t="s">
        <v>125</v>
      </c>
      <c r="AN11" s="440"/>
      <c r="AO11" s="440"/>
      <c r="AP11" s="440"/>
      <c r="AQ11" s="440"/>
      <c r="AR11" s="440"/>
      <c r="AS11" s="440"/>
      <c r="AT11" s="441"/>
      <c r="AU11" s="523" t="s">
        <v>126</v>
      </c>
      <c r="AV11" s="524"/>
      <c r="AW11" s="524"/>
      <c r="AX11" s="524"/>
      <c r="AY11" s="446" t="s">
        <v>127</v>
      </c>
      <c r="AZ11" s="447"/>
      <c r="BA11" s="447"/>
      <c r="BB11" s="447"/>
      <c r="BC11" s="447"/>
      <c r="BD11" s="447"/>
      <c r="BE11" s="447"/>
      <c r="BF11" s="447"/>
      <c r="BG11" s="447"/>
      <c r="BH11" s="447"/>
      <c r="BI11" s="447"/>
      <c r="BJ11" s="447"/>
      <c r="BK11" s="447"/>
      <c r="BL11" s="447"/>
      <c r="BM11" s="448"/>
      <c r="BN11" s="466">
        <v>0</v>
      </c>
      <c r="BO11" s="467"/>
      <c r="BP11" s="467"/>
      <c r="BQ11" s="467"/>
      <c r="BR11" s="467"/>
      <c r="BS11" s="467"/>
      <c r="BT11" s="467"/>
      <c r="BU11" s="468"/>
      <c r="BV11" s="466">
        <v>0</v>
      </c>
      <c r="BW11" s="467"/>
      <c r="BX11" s="467"/>
      <c r="BY11" s="467"/>
      <c r="BZ11" s="467"/>
      <c r="CA11" s="467"/>
      <c r="CB11" s="467"/>
      <c r="CC11" s="468"/>
      <c r="CD11" s="475" t="s">
        <v>128</v>
      </c>
      <c r="CE11" s="476"/>
      <c r="CF11" s="476"/>
      <c r="CG11" s="476"/>
      <c r="CH11" s="476"/>
      <c r="CI11" s="476"/>
      <c r="CJ11" s="476"/>
      <c r="CK11" s="476"/>
      <c r="CL11" s="476"/>
      <c r="CM11" s="476"/>
      <c r="CN11" s="476"/>
      <c r="CO11" s="476"/>
      <c r="CP11" s="476"/>
      <c r="CQ11" s="476"/>
      <c r="CR11" s="476"/>
      <c r="CS11" s="477"/>
      <c r="CT11" s="579" t="s">
        <v>129</v>
      </c>
      <c r="CU11" s="580"/>
      <c r="CV11" s="580"/>
      <c r="CW11" s="580"/>
      <c r="CX11" s="580"/>
      <c r="CY11" s="580"/>
      <c r="CZ11" s="580"/>
      <c r="DA11" s="581"/>
      <c r="DB11" s="579" t="s">
        <v>130</v>
      </c>
      <c r="DC11" s="580"/>
      <c r="DD11" s="580"/>
      <c r="DE11" s="580"/>
      <c r="DF11" s="580"/>
      <c r="DG11" s="580"/>
      <c r="DH11" s="580"/>
      <c r="DI11" s="581"/>
      <c r="DJ11" s="186"/>
      <c r="DK11" s="186"/>
      <c r="DL11" s="186"/>
      <c r="DM11" s="186"/>
      <c r="DN11" s="186"/>
      <c r="DO11" s="186"/>
    </row>
    <row r="12" spans="1:119" ht="18.75" customHeight="1" x14ac:dyDescent="0.15">
      <c r="A12" s="187"/>
      <c r="B12" s="582" t="s">
        <v>131</v>
      </c>
      <c r="C12" s="583"/>
      <c r="D12" s="583"/>
      <c r="E12" s="583"/>
      <c r="F12" s="583"/>
      <c r="G12" s="583"/>
      <c r="H12" s="583"/>
      <c r="I12" s="583"/>
      <c r="J12" s="583"/>
      <c r="K12" s="584"/>
      <c r="L12" s="591" t="s">
        <v>132</v>
      </c>
      <c r="M12" s="592"/>
      <c r="N12" s="592"/>
      <c r="O12" s="592"/>
      <c r="P12" s="592"/>
      <c r="Q12" s="593"/>
      <c r="R12" s="594">
        <v>3270</v>
      </c>
      <c r="S12" s="595"/>
      <c r="T12" s="595"/>
      <c r="U12" s="595"/>
      <c r="V12" s="596"/>
      <c r="W12" s="597" t="s">
        <v>1</v>
      </c>
      <c r="X12" s="524"/>
      <c r="Y12" s="524"/>
      <c r="Z12" s="524"/>
      <c r="AA12" s="524"/>
      <c r="AB12" s="598"/>
      <c r="AC12" s="599" t="s">
        <v>133</v>
      </c>
      <c r="AD12" s="600"/>
      <c r="AE12" s="600"/>
      <c r="AF12" s="600"/>
      <c r="AG12" s="601"/>
      <c r="AH12" s="599" t="s">
        <v>134</v>
      </c>
      <c r="AI12" s="600"/>
      <c r="AJ12" s="600"/>
      <c r="AK12" s="600"/>
      <c r="AL12" s="602"/>
      <c r="AM12" s="535" t="s">
        <v>135</v>
      </c>
      <c r="AN12" s="440"/>
      <c r="AO12" s="440"/>
      <c r="AP12" s="440"/>
      <c r="AQ12" s="440"/>
      <c r="AR12" s="440"/>
      <c r="AS12" s="440"/>
      <c r="AT12" s="441"/>
      <c r="AU12" s="523" t="s">
        <v>102</v>
      </c>
      <c r="AV12" s="524"/>
      <c r="AW12" s="524"/>
      <c r="AX12" s="524"/>
      <c r="AY12" s="446" t="s">
        <v>136</v>
      </c>
      <c r="AZ12" s="447"/>
      <c r="BA12" s="447"/>
      <c r="BB12" s="447"/>
      <c r="BC12" s="447"/>
      <c r="BD12" s="447"/>
      <c r="BE12" s="447"/>
      <c r="BF12" s="447"/>
      <c r="BG12" s="447"/>
      <c r="BH12" s="447"/>
      <c r="BI12" s="447"/>
      <c r="BJ12" s="447"/>
      <c r="BK12" s="447"/>
      <c r="BL12" s="447"/>
      <c r="BM12" s="448"/>
      <c r="BN12" s="466">
        <v>0</v>
      </c>
      <c r="BO12" s="467"/>
      <c r="BP12" s="467"/>
      <c r="BQ12" s="467"/>
      <c r="BR12" s="467"/>
      <c r="BS12" s="467"/>
      <c r="BT12" s="467"/>
      <c r="BU12" s="468"/>
      <c r="BV12" s="466">
        <v>0</v>
      </c>
      <c r="BW12" s="467"/>
      <c r="BX12" s="467"/>
      <c r="BY12" s="467"/>
      <c r="BZ12" s="467"/>
      <c r="CA12" s="467"/>
      <c r="CB12" s="467"/>
      <c r="CC12" s="468"/>
      <c r="CD12" s="475" t="s">
        <v>137</v>
      </c>
      <c r="CE12" s="476"/>
      <c r="CF12" s="476"/>
      <c r="CG12" s="476"/>
      <c r="CH12" s="476"/>
      <c r="CI12" s="476"/>
      <c r="CJ12" s="476"/>
      <c r="CK12" s="476"/>
      <c r="CL12" s="476"/>
      <c r="CM12" s="476"/>
      <c r="CN12" s="476"/>
      <c r="CO12" s="476"/>
      <c r="CP12" s="476"/>
      <c r="CQ12" s="476"/>
      <c r="CR12" s="476"/>
      <c r="CS12" s="477"/>
      <c r="CT12" s="579" t="s">
        <v>138</v>
      </c>
      <c r="CU12" s="580"/>
      <c r="CV12" s="580"/>
      <c r="CW12" s="580"/>
      <c r="CX12" s="580"/>
      <c r="CY12" s="580"/>
      <c r="CZ12" s="580"/>
      <c r="DA12" s="581"/>
      <c r="DB12" s="579" t="s">
        <v>138</v>
      </c>
      <c r="DC12" s="580"/>
      <c r="DD12" s="580"/>
      <c r="DE12" s="580"/>
      <c r="DF12" s="580"/>
      <c r="DG12" s="580"/>
      <c r="DH12" s="580"/>
      <c r="DI12" s="581"/>
      <c r="DJ12" s="186"/>
      <c r="DK12" s="186"/>
      <c r="DL12" s="186"/>
      <c r="DM12" s="186"/>
      <c r="DN12" s="186"/>
      <c r="DO12" s="186"/>
    </row>
    <row r="13" spans="1:119" ht="18.75" customHeight="1" x14ac:dyDescent="0.15">
      <c r="A13" s="187"/>
      <c r="B13" s="585"/>
      <c r="C13" s="586"/>
      <c r="D13" s="586"/>
      <c r="E13" s="586"/>
      <c r="F13" s="586"/>
      <c r="G13" s="586"/>
      <c r="H13" s="586"/>
      <c r="I13" s="586"/>
      <c r="J13" s="586"/>
      <c r="K13" s="587"/>
      <c r="L13" s="197"/>
      <c r="M13" s="566" t="s">
        <v>139</v>
      </c>
      <c r="N13" s="567"/>
      <c r="O13" s="567"/>
      <c r="P13" s="567"/>
      <c r="Q13" s="568"/>
      <c r="R13" s="569">
        <v>3250</v>
      </c>
      <c r="S13" s="570"/>
      <c r="T13" s="570"/>
      <c r="U13" s="570"/>
      <c r="V13" s="571"/>
      <c r="W13" s="557" t="s">
        <v>140</v>
      </c>
      <c r="X13" s="479"/>
      <c r="Y13" s="479"/>
      <c r="Z13" s="479"/>
      <c r="AA13" s="479"/>
      <c r="AB13" s="480"/>
      <c r="AC13" s="442">
        <v>232</v>
      </c>
      <c r="AD13" s="443"/>
      <c r="AE13" s="443"/>
      <c r="AF13" s="443"/>
      <c r="AG13" s="444"/>
      <c r="AH13" s="442">
        <v>280</v>
      </c>
      <c r="AI13" s="443"/>
      <c r="AJ13" s="443"/>
      <c r="AK13" s="443"/>
      <c r="AL13" s="445"/>
      <c r="AM13" s="535" t="s">
        <v>141</v>
      </c>
      <c r="AN13" s="440"/>
      <c r="AO13" s="440"/>
      <c r="AP13" s="440"/>
      <c r="AQ13" s="440"/>
      <c r="AR13" s="440"/>
      <c r="AS13" s="440"/>
      <c r="AT13" s="441"/>
      <c r="AU13" s="523" t="s">
        <v>120</v>
      </c>
      <c r="AV13" s="524"/>
      <c r="AW13" s="524"/>
      <c r="AX13" s="524"/>
      <c r="AY13" s="446" t="s">
        <v>142</v>
      </c>
      <c r="AZ13" s="447"/>
      <c r="BA13" s="447"/>
      <c r="BB13" s="447"/>
      <c r="BC13" s="447"/>
      <c r="BD13" s="447"/>
      <c r="BE13" s="447"/>
      <c r="BF13" s="447"/>
      <c r="BG13" s="447"/>
      <c r="BH13" s="447"/>
      <c r="BI13" s="447"/>
      <c r="BJ13" s="447"/>
      <c r="BK13" s="447"/>
      <c r="BL13" s="447"/>
      <c r="BM13" s="448"/>
      <c r="BN13" s="466">
        <v>-19067</v>
      </c>
      <c r="BO13" s="467"/>
      <c r="BP13" s="467"/>
      <c r="BQ13" s="467"/>
      <c r="BR13" s="467"/>
      <c r="BS13" s="467"/>
      <c r="BT13" s="467"/>
      <c r="BU13" s="468"/>
      <c r="BV13" s="466">
        <v>16934</v>
      </c>
      <c r="BW13" s="467"/>
      <c r="BX13" s="467"/>
      <c r="BY13" s="467"/>
      <c r="BZ13" s="467"/>
      <c r="CA13" s="467"/>
      <c r="CB13" s="467"/>
      <c r="CC13" s="468"/>
      <c r="CD13" s="475" t="s">
        <v>143</v>
      </c>
      <c r="CE13" s="476"/>
      <c r="CF13" s="476"/>
      <c r="CG13" s="476"/>
      <c r="CH13" s="476"/>
      <c r="CI13" s="476"/>
      <c r="CJ13" s="476"/>
      <c r="CK13" s="476"/>
      <c r="CL13" s="476"/>
      <c r="CM13" s="476"/>
      <c r="CN13" s="476"/>
      <c r="CO13" s="476"/>
      <c r="CP13" s="476"/>
      <c r="CQ13" s="476"/>
      <c r="CR13" s="476"/>
      <c r="CS13" s="477"/>
      <c r="CT13" s="436">
        <v>8.1</v>
      </c>
      <c r="CU13" s="437"/>
      <c r="CV13" s="437"/>
      <c r="CW13" s="437"/>
      <c r="CX13" s="437"/>
      <c r="CY13" s="437"/>
      <c r="CZ13" s="437"/>
      <c r="DA13" s="438"/>
      <c r="DB13" s="436">
        <v>7.2</v>
      </c>
      <c r="DC13" s="437"/>
      <c r="DD13" s="437"/>
      <c r="DE13" s="437"/>
      <c r="DF13" s="437"/>
      <c r="DG13" s="437"/>
      <c r="DH13" s="437"/>
      <c r="DI13" s="438"/>
      <c r="DJ13" s="186"/>
      <c r="DK13" s="186"/>
      <c r="DL13" s="186"/>
      <c r="DM13" s="186"/>
      <c r="DN13" s="186"/>
      <c r="DO13" s="186"/>
    </row>
    <row r="14" spans="1:119" ht="18.75" customHeight="1" thickBot="1" x14ac:dyDescent="0.2">
      <c r="A14" s="187"/>
      <c r="B14" s="585"/>
      <c r="C14" s="586"/>
      <c r="D14" s="586"/>
      <c r="E14" s="586"/>
      <c r="F14" s="586"/>
      <c r="G14" s="586"/>
      <c r="H14" s="586"/>
      <c r="I14" s="586"/>
      <c r="J14" s="586"/>
      <c r="K14" s="587"/>
      <c r="L14" s="559" t="s">
        <v>144</v>
      </c>
      <c r="M14" s="603"/>
      <c r="N14" s="603"/>
      <c r="O14" s="603"/>
      <c r="P14" s="603"/>
      <c r="Q14" s="604"/>
      <c r="R14" s="569">
        <v>3317</v>
      </c>
      <c r="S14" s="570"/>
      <c r="T14" s="570"/>
      <c r="U14" s="570"/>
      <c r="V14" s="571"/>
      <c r="W14" s="572"/>
      <c r="X14" s="482"/>
      <c r="Y14" s="482"/>
      <c r="Z14" s="482"/>
      <c r="AA14" s="482"/>
      <c r="AB14" s="483"/>
      <c r="AC14" s="562">
        <v>14.1</v>
      </c>
      <c r="AD14" s="563"/>
      <c r="AE14" s="563"/>
      <c r="AF14" s="563"/>
      <c r="AG14" s="564"/>
      <c r="AH14" s="562">
        <v>15.1</v>
      </c>
      <c r="AI14" s="563"/>
      <c r="AJ14" s="563"/>
      <c r="AK14" s="563"/>
      <c r="AL14" s="565"/>
      <c r="AM14" s="535"/>
      <c r="AN14" s="440"/>
      <c r="AO14" s="440"/>
      <c r="AP14" s="440"/>
      <c r="AQ14" s="440"/>
      <c r="AR14" s="440"/>
      <c r="AS14" s="440"/>
      <c r="AT14" s="441"/>
      <c r="AU14" s="523"/>
      <c r="AV14" s="524"/>
      <c r="AW14" s="524"/>
      <c r="AX14" s="524"/>
      <c r="AY14" s="446"/>
      <c r="AZ14" s="447"/>
      <c r="BA14" s="447"/>
      <c r="BB14" s="447"/>
      <c r="BC14" s="447"/>
      <c r="BD14" s="447"/>
      <c r="BE14" s="447"/>
      <c r="BF14" s="447"/>
      <c r="BG14" s="447"/>
      <c r="BH14" s="447"/>
      <c r="BI14" s="447"/>
      <c r="BJ14" s="447"/>
      <c r="BK14" s="447"/>
      <c r="BL14" s="447"/>
      <c r="BM14" s="448"/>
      <c r="BN14" s="466"/>
      <c r="BO14" s="467"/>
      <c r="BP14" s="467"/>
      <c r="BQ14" s="467"/>
      <c r="BR14" s="467"/>
      <c r="BS14" s="467"/>
      <c r="BT14" s="467"/>
      <c r="BU14" s="468"/>
      <c r="BV14" s="466"/>
      <c r="BW14" s="467"/>
      <c r="BX14" s="467"/>
      <c r="BY14" s="467"/>
      <c r="BZ14" s="467"/>
      <c r="CA14" s="467"/>
      <c r="CB14" s="467"/>
      <c r="CC14" s="468"/>
      <c r="CD14" s="472" t="s">
        <v>145</v>
      </c>
      <c r="CE14" s="473"/>
      <c r="CF14" s="473"/>
      <c r="CG14" s="473"/>
      <c r="CH14" s="473"/>
      <c r="CI14" s="473"/>
      <c r="CJ14" s="473"/>
      <c r="CK14" s="473"/>
      <c r="CL14" s="473"/>
      <c r="CM14" s="473"/>
      <c r="CN14" s="473"/>
      <c r="CO14" s="473"/>
      <c r="CP14" s="473"/>
      <c r="CQ14" s="473"/>
      <c r="CR14" s="473"/>
      <c r="CS14" s="474"/>
      <c r="CT14" s="573">
        <v>9.4</v>
      </c>
      <c r="CU14" s="574"/>
      <c r="CV14" s="574"/>
      <c r="CW14" s="574"/>
      <c r="CX14" s="574"/>
      <c r="CY14" s="574"/>
      <c r="CZ14" s="574"/>
      <c r="DA14" s="575"/>
      <c r="DB14" s="573">
        <v>13.6</v>
      </c>
      <c r="DC14" s="574"/>
      <c r="DD14" s="574"/>
      <c r="DE14" s="574"/>
      <c r="DF14" s="574"/>
      <c r="DG14" s="574"/>
      <c r="DH14" s="574"/>
      <c r="DI14" s="575"/>
      <c r="DJ14" s="186"/>
      <c r="DK14" s="186"/>
      <c r="DL14" s="186"/>
      <c r="DM14" s="186"/>
      <c r="DN14" s="186"/>
      <c r="DO14" s="186"/>
    </row>
    <row r="15" spans="1:119" ht="18.75" customHeight="1" x14ac:dyDescent="0.15">
      <c r="A15" s="187"/>
      <c r="B15" s="585"/>
      <c r="C15" s="586"/>
      <c r="D15" s="586"/>
      <c r="E15" s="586"/>
      <c r="F15" s="586"/>
      <c r="G15" s="586"/>
      <c r="H15" s="586"/>
      <c r="I15" s="586"/>
      <c r="J15" s="586"/>
      <c r="K15" s="587"/>
      <c r="L15" s="197"/>
      <c r="M15" s="566" t="s">
        <v>139</v>
      </c>
      <c r="N15" s="567"/>
      <c r="O15" s="567"/>
      <c r="P15" s="567"/>
      <c r="Q15" s="568"/>
      <c r="R15" s="569">
        <v>3297</v>
      </c>
      <c r="S15" s="570"/>
      <c r="T15" s="570"/>
      <c r="U15" s="570"/>
      <c r="V15" s="571"/>
      <c r="W15" s="557" t="s">
        <v>146</v>
      </c>
      <c r="X15" s="479"/>
      <c r="Y15" s="479"/>
      <c r="Z15" s="479"/>
      <c r="AA15" s="479"/>
      <c r="AB15" s="480"/>
      <c r="AC15" s="442">
        <v>281</v>
      </c>
      <c r="AD15" s="443"/>
      <c r="AE15" s="443"/>
      <c r="AF15" s="443"/>
      <c r="AG15" s="444"/>
      <c r="AH15" s="442">
        <v>341</v>
      </c>
      <c r="AI15" s="443"/>
      <c r="AJ15" s="443"/>
      <c r="AK15" s="443"/>
      <c r="AL15" s="445"/>
      <c r="AM15" s="535"/>
      <c r="AN15" s="440"/>
      <c r="AO15" s="440"/>
      <c r="AP15" s="440"/>
      <c r="AQ15" s="440"/>
      <c r="AR15" s="440"/>
      <c r="AS15" s="440"/>
      <c r="AT15" s="441"/>
      <c r="AU15" s="523"/>
      <c r="AV15" s="524"/>
      <c r="AW15" s="524"/>
      <c r="AX15" s="524"/>
      <c r="AY15" s="458" t="s">
        <v>147</v>
      </c>
      <c r="AZ15" s="459"/>
      <c r="BA15" s="459"/>
      <c r="BB15" s="459"/>
      <c r="BC15" s="459"/>
      <c r="BD15" s="459"/>
      <c r="BE15" s="459"/>
      <c r="BF15" s="459"/>
      <c r="BG15" s="459"/>
      <c r="BH15" s="459"/>
      <c r="BI15" s="459"/>
      <c r="BJ15" s="459"/>
      <c r="BK15" s="459"/>
      <c r="BL15" s="459"/>
      <c r="BM15" s="460"/>
      <c r="BN15" s="461">
        <v>325242</v>
      </c>
      <c r="BO15" s="462"/>
      <c r="BP15" s="462"/>
      <c r="BQ15" s="462"/>
      <c r="BR15" s="462"/>
      <c r="BS15" s="462"/>
      <c r="BT15" s="462"/>
      <c r="BU15" s="463"/>
      <c r="BV15" s="461">
        <v>325862</v>
      </c>
      <c r="BW15" s="462"/>
      <c r="BX15" s="462"/>
      <c r="BY15" s="462"/>
      <c r="BZ15" s="462"/>
      <c r="CA15" s="462"/>
      <c r="CB15" s="462"/>
      <c r="CC15" s="463"/>
      <c r="CD15" s="576" t="s">
        <v>148</v>
      </c>
      <c r="CE15" s="577"/>
      <c r="CF15" s="577"/>
      <c r="CG15" s="577"/>
      <c r="CH15" s="577"/>
      <c r="CI15" s="577"/>
      <c r="CJ15" s="577"/>
      <c r="CK15" s="577"/>
      <c r="CL15" s="577"/>
      <c r="CM15" s="577"/>
      <c r="CN15" s="577"/>
      <c r="CO15" s="577"/>
      <c r="CP15" s="577"/>
      <c r="CQ15" s="577"/>
      <c r="CR15" s="577"/>
      <c r="CS15" s="578"/>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5"/>
      <c r="C16" s="586"/>
      <c r="D16" s="586"/>
      <c r="E16" s="586"/>
      <c r="F16" s="586"/>
      <c r="G16" s="586"/>
      <c r="H16" s="586"/>
      <c r="I16" s="586"/>
      <c r="J16" s="586"/>
      <c r="K16" s="587"/>
      <c r="L16" s="559" t="s">
        <v>149</v>
      </c>
      <c r="M16" s="560"/>
      <c r="N16" s="560"/>
      <c r="O16" s="560"/>
      <c r="P16" s="560"/>
      <c r="Q16" s="561"/>
      <c r="R16" s="554" t="s">
        <v>150</v>
      </c>
      <c r="S16" s="555"/>
      <c r="T16" s="555"/>
      <c r="U16" s="555"/>
      <c r="V16" s="556"/>
      <c r="W16" s="572"/>
      <c r="X16" s="482"/>
      <c r="Y16" s="482"/>
      <c r="Z16" s="482"/>
      <c r="AA16" s="482"/>
      <c r="AB16" s="483"/>
      <c r="AC16" s="562">
        <v>17</v>
      </c>
      <c r="AD16" s="563"/>
      <c r="AE16" s="563"/>
      <c r="AF16" s="563"/>
      <c r="AG16" s="564"/>
      <c r="AH16" s="562">
        <v>18.399999999999999</v>
      </c>
      <c r="AI16" s="563"/>
      <c r="AJ16" s="563"/>
      <c r="AK16" s="563"/>
      <c r="AL16" s="565"/>
      <c r="AM16" s="535"/>
      <c r="AN16" s="440"/>
      <c r="AO16" s="440"/>
      <c r="AP16" s="440"/>
      <c r="AQ16" s="440"/>
      <c r="AR16" s="440"/>
      <c r="AS16" s="440"/>
      <c r="AT16" s="441"/>
      <c r="AU16" s="523"/>
      <c r="AV16" s="524"/>
      <c r="AW16" s="524"/>
      <c r="AX16" s="524"/>
      <c r="AY16" s="446" t="s">
        <v>151</v>
      </c>
      <c r="AZ16" s="447"/>
      <c r="BA16" s="447"/>
      <c r="BB16" s="447"/>
      <c r="BC16" s="447"/>
      <c r="BD16" s="447"/>
      <c r="BE16" s="447"/>
      <c r="BF16" s="447"/>
      <c r="BG16" s="447"/>
      <c r="BH16" s="447"/>
      <c r="BI16" s="447"/>
      <c r="BJ16" s="447"/>
      <c r="BK16" s="447"/>
      <c r="BL16" s="447"/>
      <c r="BM16" s="448"/>
      <c r="BN16" s="466">
        <v>2051680</v>
      </c>
      <c r="BO16" s="467"/>
      <c r="BP16" s="467"/>
      <c r="BQ16" s="467"/>
      <c r="BR16" s="467"/>
      <c r="BS16" s="467"/>
      <c r="BT16" s="467"/>
      <c r="BU16" s="468"/>
      <c r="BV16" s="466">
        <v>1997613</v>
      </c>
      <c r="BW16" s="467"/>
      <c r="BX16" s="467"/>
      <c r="BY16" s="467"/>
      <c r="BZ16" s="467"/>
      <c r="CA16" s="467"/>
      <c r="CB16" s="467"/>
      <c r="CC16" s="468"/>
      <c r="CD16" s="201"/>
      <c r="CE16" s="464"/>
      <c r="CF16" s="464"/>
      <c r="CG16" s="464"/>
      <c r="CH16" s="464"/>
      <c r="CI16" s="464"/>
      <c r="CJ16" s="464"/>
      <c r="CK16" s="464"/>
      <c r="CL16" s="464"/>
      <c r="CM16" s="464"/>
      <c r="CN16" s="464"/>
      <c r="CO16" s="464"/>
      <c r="CP16" s="464"/>
      <c r="CQ16" s="464"/>
      <c r="CR16" s="464"/>
      <c r="CS16" s="465"/>
      <c r="CT16" s="436"/>
      <c r="CU16" s="437"/>
      <c r="CV16" s="437"/>
      <c r="CW16" s="437"/>
      <c r="CX16" s="437"/>
      <c r="CY16" s="437"/>
      <c r="CZ16" s="437"/>
      <c r="DA16" s="438"/>
      <c r="DB16" s="436"/>
      <c r="DC16" s="437"/>
      <c r="DD16" s="437"/>
      <c r="DE16" s="437"/>
      <c r="DF16" s="437"/>
      <c r="DG16" s="437"/>
      <c r="DH16" s="437"/>
      <c r="DI16" s="438"/>
      <c r="DJ16" s="186"/>
      <c r="DK16" s="186"/>
      <c r="DL16" s="186"/>
      <c r="DM16" s="186"/>
      <c r="DN16" s="186"/>
      <c r="DO16" s="186"/>
    </row>
    <row r="17" spans="1:119" ht="18.75" customHeight="1" thickBot="1" x14ac:dyDescent="0.2">
      <c r="A17" s="187"/>
      <c r="B17" s="588"/>
      <c r="C17" s="589"/>
      <c r="D17" s="589"/>
      <c r="E17" s="589"/>
      <c r="F17" s="589"/>
      <c r="G17" s="589"/>
      <c r="H17" s="589"/>
      <c r="I17" s="589"/>
      <c r="J17" s="589"/>
      <c r="K17" s="590"/>
      <c r="L17" s="202"/>
      <c r="M17" s="551" t="s">
        <v>152</v>
      </c>
      <c r="N17" s="552"/>
      <c r="O17" s="552"/>
      <c r="P17" s="552"/>
      <c r="Q17" s="553"/>
      <c r="R17" s="554" t="s">
        <v>153</v>
      </c>
      <c r="S17" s="555"/>
      <c r="T17" s="555"/>
      <c r="U17" s="555"/>
      <c r="V17" s="556"/>
      <c r="W17" s="557" t="s">
        <v>154</v>
      </c>
      <c r="X17" s="479"/>
      <c r="Y17" s="479"/>
      <c r="Z17" s="479"/>
      <c r="AA17" s="479"/>
      <c r="AB17" s="480"/>
      <c r="AC17" s="442">
        <v>1138</v>
      </c>
      <c r="AD17" s="443"/>
      <c r="AE17" s="443"/>
      <c r="AF17" s="443"/>
      <c r="AG17" s="444"/>
      <c r="AH17" s="442">
        <v>1228</v>
      </c>
      <c r="AI17" s="443"/>
      <c r="AJ17" s="443"/>
      <c r="AK17" s="443"/>
      <c r="AL17" s="445"/>
      <c r="AM17" s="535"/>
      <c r="AN17" s="440"/>
      <c r="AO17" s="440"/>
      <c r="AP17" s="440"/>
      <c r="AQ17" s="440"/>
      <c r="AR17" s="440"/>
      <c r="AS17" s="440"/>
      <c r="AT17" s="441"/>
      <c r="AU17" s="523"/>
      <c r="AV17" s="524"/>
      <c r="AW17" s="524"/>
      <c r="AX17" s="524"/>
      <c r="AY17" s="446" t="s">
        <v>155</v>
      </c>
      <c r="AZ17" s="447"/>
      <c r="BA17" s="447"/>
      <c r="BB17" s="447"/>
      <c r="BC17" s="447"/>
      <c r="BD17" s="447"/>
      <c r="BE17" s="447"/>
      <c r="BF17" s="447"/>
      <c r="BG17" s="447"/>
      <c r="BH17" s="447"/>
      <c r="BI17" s="447"/>
      <c r="BJ17" s="447"/>
      <c r="BK17" s="447"/>
      <c r="BL17" s="447"/>
      <c r="BM17" s="448"/>
      <c r="BN17" s="466">
        <v>402237</v>
      </c>
      <c r="BO17" s="467"/>
      <c r="BP17" s="467"/>
      <c r="BQ17" s="467"/>
      <c r="BR17" s="467"/>
      <c r="BS17" s="467"/>
      <c r="BT17" s="467"/>
      <c r="BU17" s="468"/>
      <c r="BV17" s="466">
        <v>403507</v>
      </c>
      <c r="BW17" s="467"/>
      <c r="BX17" s="467"/>
      <c r="BY17" s="467"/>
      <c r="BZ17" s="467"/>
      <c r="CA17" s="467"/>
      <c r="CB17" s="467"/>
      <c r="CC17" s="468"/>
      <c r="CD17" s="201"/>
      <c r="CE17" s="464"/>
      <c r="CF17" s="464"/>
      <c r="CG17" s="464"/>
      <c r="CH17" s="464"/>
      <c r="CI17" s="464"/>
      <c r="CJ17" s="464"/>
      <c r="CK17" s="464"/>
      <c r="CL17" s="464"/>
      <c r="CM17" s="464"/>
      <c r="CN17" s="464"/>
      <c r="CO17" s="464"/>
      <c r="CP17" s="464"/>
      <c r="CQ17" s="464"/>
      <c r="CR17" s="464"/>
      <c r="CS17" s="465"/>
      <c r="CT17" s="436"/>
      <c r="CU17" s="437"/>
      <c r="CV17" s="437"/>
      <c r="CW17" s="437"/>
      <c r="CX17" s="437"/>
      <c r="CY17" s="437"/>
      <c r="CZ17" s="437"/>
      <c r="DA17" s="438"/>
      <c r="DB17" s="436"/>
      <c r="DC17" s="437"/>
      <c r="DD17" s="437"/>
      <c r="DE17" s="437"/>
      <c r="DF17" s="437"/>
      <c r="DG17" s="437"/>
      <c r="DH17" s="437"/>
      <c r="DI17" s="438"/>
      <c r="DJ17" s="186"/>
      <c r="DK17" s="186"/>
      <c r="DL17" s="186"/>
      <c r="DM17" s="186"/>
      <c r="DN17" s="186"/>
      <c r="DO17" s="186"/>
    </row>
    <row r="18" spans="1:119" ht="18.75" customHeight="1" thickBot="1" x14ac:dyDescent="0.2">
      <c r="A18" s="187"/>
      <c r="B18" s="528" t="s">
        <v>156</v>
      </c>
      <c r="C18" s="529"/>
      <c r="D18" s="529"/>
      <c r="E18" s="530"/>
      <c r="F18" s="530"/>
      <c r="G18" s="530"/>
      <c r="H18" s="530"/>
      <c r="I18" s="530"/>
      <c r="J18" s="530"/>
      <c r="K18" s="530"/>
      <c r="L18" s="531">
        <v>106.43</v>
      </c>
      <c r="M18" s="531"/>
      <c r="N18" s="531"/>
      <c r="O18" s="531"/>
      <c r="P18" s="531"/>
      <c r="Q18" s="531"/>
      <c r="R18" s="532"/>
      <c r="S18" s="532"/>
      <c r="T18" s="532"/>
      <c r="U18" s="532"/>
      <c r="V18" s="533"/>
      <c r="W18" s="547"/>
      <c r="X18" s="548"/>
      <c r="Y18" s="548"/>
      <c r="Z18" s="548"/>
      <c r="AA18" s="548"/>
      <c r="AB18" s="558"/>
      <c r="AC18" s="430">
        <v>68.900000000000006</v>
      </c>
      <c r="AD18" s="431"/>
      <c r="AE18" s="431"/>
      <c r="AF18" s="431"/>
      <c r="AG18" s="534"/>
      <c r="AH18" s="430">
        <v>66.400000000000006</v>
      </c>
      <c r="AI18" s="431"/>
      <c r="AJ18" s="431"/>
      <c r="AK18" s="431"/>
      <c r="AL18" s="432"/>
      <c r="AM18" s="535"/>
      <c r="AN18" s="440"/>
      <c r="AO18" s="440"/>
      <c r="AP18" s="440"/>
      <c r="AQ18" s="440"/>
      <c r="AR18" s="440"/>
      <c r="AS18" s="440"/>
      <c r="AT18" s="441"/>
      <c r="AU18" s="523"/>
      <c r="AV18" s="524"/>
      <c r="AW18" s="524"/>
      <c r="AX18" s="524"/>
      <c r="AY18" s="446" t="s">
        <v>157</v>
      </c>
      <c r="AZ18" s="447"/>
      <c r="BA18" s="447"/>
      <c r="BB18" s="447"/>
      <c r="BC18" s="447"/>
      <c r="BD18" s="447"/>
      <c r="BE18" s="447"/>
      <c r="BF18" s="447"/>
      <c r="BG18" s="447"/>
      <c r="BH18" s="447"/>
      <c r="BI18" s="447"/>
      <c r="BJ18" s="447"/>
      <c r="BK18" s="447"/>
      <c r="BL18" s="447"/>
      <c r="BM18" s="448"/>
      <c r="BN18" s="466">
        <v>2055395</v>
      </c>
      <c r="BO18" s="467"/>
      <c r="BP18" s="467"/>
      <c r="BQ18" s="467"/>
      <c r="BR18" s="467"/>
      <c r="BS18" s="467"/>
      <c r="BT18" s="467"/>
      <c r="BU18" s="468"/>
      <c r="BV18" s="466">
        <v>2021437</v>
      </c>
      <c r="BW18" s="467"/>
      <c r="BX18" s="467"/>
      <c r="BY18" s="467"/>
      <c r="BZ18" s="467"/>
      <c r="CA18" s="467"/>
      <c r="CB18" s="467"/>
      <c r="CC18" s="468"/>
      <c r="CD18" s="201"/>
      <c r="CE18" s="464"/>
      <c r="CF18" s="464"/>
      <c r="CG18" s="464"/>
      <c r="CH18" s="464"/>
      <c r="CI18" s="464"/>
      <c r="CJ18" s="464"/>
      <c r="CK18" s="464"/>
      <c r="CL18" s="464"/>
      <c r="CM18" s="464"/>
      <c r="CN18" s="464"/>
      <c r="CO18" s="464"/>
      <c r="CP18" s="464"/>
      <c r="CQ18" s="464"/>
      <c r="CR18" s="464"/>
      <c r="CS18" s="465"/>
      <c r="CT18" s="436"/>
      <c r="CU18" s="437"/>
      <c r="CV18" s="437"/>
      <c r="CW18" s="437"/>
      <c r="CX18" s="437"/>
      <c r="CY18" s="437"/>
      <c r="CZ18" s="437"/>
      <c r="DA18" s="438"/>
      <c r="DB18" s="436"/>
      <c r="DC18" s="437"/>
      <c r="DD18" s="437"/>
      <c r="DE18" s="437"/>
      <c r="DF18" s="437"/>
      <c r="DG18" s="437"/>
      <c r="DH18" s="437"/>
      <c r="DI18" s="438"/>
      <c r="DJ18" s="186"/>
      <c r="DK18" s="186"/>
      <c r="DL18" s="186"/>
      <c r="DM18" s="186"/>
      <c r="DN18" s="186"/>
      <c r="DO18" s="186"/>
    </row>
    <row r="19" spans="1:119" ht="18.75" customHeight="1" thickBot="1" x14ac:dyDescent="0.2">
      <c r="A19" s="187"/>
      <c r="B19" s="528" t="s">
        <v>158</v>
      </c>
      <c r="C19" s="529"/>
      <c r="D19" s="529"/>
      <c r="E19" s="530"/>
      <c r="F19" s="530"/>
      <c r="G19" s="530"/>
      <c r="H19" s="530"/>
      <c r="I19" s="530"/>
      <c r="J19" s="530"/>
      <c r="K19" s="530"/>
      <c r="L19" s="536">
        <v>32</v>
      </c>
      <c r="M19" s="536"/>
      <c r="N19" s="536"/>
      <c r="O19" s="536"/>
      <c r="P19" s="536"/>
      <c r="Q19" s="536"/>
      <c r="R19" s="537"/>
      <c r="S19" s="537"/>
      <c r="T19" s="537"/>
      <c r="U19" s="537"/>
      <c r="V19" s="538"/>
      <c r="W19" s="545"/>
      <c r="X19" s="546"/>
      <c r="Y19" s="546"/>
      <c r="Z19" s="546"/>
      <c r="AA19" s="546"/>
      <c r="AB19" s="546"/>
      <c r="AC19" s="549"/>
      <c r="AD19" s="549"/>
      <c r="AE19" s="549"/>
      <c r="AF19" s="549"/>
      <c r="AG19" s="549"/>
      <c r="AH19" s="549"/>
      <c r="AI19" s="549"/>
      <c r="AJ19" s="549"/>
      <c r="AK19" s="549"/>
      <c r="AL19" s="550"/>
      <c r="AM19" s="535"/>
      <c r="AN19" s="440"/>
      <c r="AO19" s="440"/>
      <c r="AP19" s="440"/>
      <c r="AQ19" s="440"/>
      <c r="AR19" s="440"/>
      <c r="AS19" s="440"/>
      <c r="AT19" s="441"/>
      <c r="AU19" s="523"/>
      <c r="AV19" s="524"/>
      <c r="AW19" s="524"/>
      <c r="AX19" s="524"/>
      <c r="AY19" s="446" t="s">
        <v>159</v>
      </c>
      <c r="AZ19" s="447"/>
      <c r="BA19" s="447"/>
      <c r="BB19" s="447"/>
      <c r="BC19" s="447"/>
      <c r="BD19" s="447"/>
      <c r="BE19" s="447"/>
      <c r="BF19" s="447"/>
      <c r="BG19" s="447"/>
      <c r="BH19" s="447"/>
      <c r="BI19" s="447"/>
      <c r="BJ19" s="447"/>
      <c r="BK19" s="447"/>
      <c r="BL19" s="447"/>
      <c r="BM19" s="448"/>
      <c r="BN19" s="466">
        <v>2661908</v>
      </c>
      <c r="BO19" s="467"/>
      <c r="BP19" s="467"/>
      <c r="BQ19" s="467"/>
      <c r="BR19" s="467"/>
      <c r="BS19" s="467"/>
      <c r="BT19" s="467"/>
      <c r="BU19" s="468"/>
      <c r="BV19" s="466">
        <v>2763777</v>
      </c>
      <c r="BW19" s="467"/>
      <c r="BX19" s="467"/>
      <c r="BY19" s="467"/>
      <c r="BZ19" s="467"/>
      <c r="CA19" s="467"/>
      <c r="CB19" s="467"/>
      <c r="CC19" s="468"/>
      <c r="CD19" s="201"/>
      <c r="CE19" s="464"/>
      <c r="CF19" s="464"/>
      <c r="CG19" s="464"/>
      <c r="CH19" s="464"/>
      <c r="CI19" s="464"/>
      <c r="CJ19" s="464"/>
      <c r="CK19" s="464"/>
      <c r="CL19" s="464"/>
      <c r="CM19" s="464"/>
      <c r="CN19" s="464"/>
      <c r="CO19" s="464"/>
      <c r="CP19" s="464"/>
      <c r="CQ19" s="464"/>
      <c r="CR19" s="464"/>
      <c r="CS19" s="465"/>
      <c r="CT19" s="436"/>
      <c r="CU19" s="437"/>
      <c r="CV19" s="437"/>
      <c r="CW19" s="437"/>
      <c r="CX19" s="437"/>
      <c r="CY19" s="437"/>
      <c r="CZ19" s="437"/>
      <c r="DA19" s="438"/>
      <c r="DB19" s="436"/>
      <c r="DC19" s="437"/>
      <c r="DD19" s="437"/>
      <c r="DE19" s="437"/>
      <c r="DF19" s="437"/>
      <c r="DG19" s="437"/>
      <c r="DH19" s="437"/>
      <c r="DI19" s="438"/>
      <c r="DJ19" s="186"/>
      <c r="DK19" s="186"/>
      <c r="DL19" s="186"/>
      <c r="DM19" s="186"/>
      <c r="DN19" s="186"/>
      <c r="DO19" s="186"/>
    </row>
    <row r="20" spans="1:119" ht="18.75" customHeight="1" thickBot="1" x14ac:dyDescent="0.2">
      <c r="A20" s="187"/>
      <c r="B20" s="528" t="s">
        <v>160</v>
      </c>
      <c r="C20" s="529"/>
      <c r="D20" s="529"/>
      <c r="E20" s="530"/>
      <c r="F20" s="530"/>
      <c r="G20" s="530"/>
      <c r="H20" s="530"/>
      <c r="I20" s="530"/>
      <c r="J20" s="530"/>
      <c r="K20" s="530"/>
      <c r="L20" s="536">
        <v>1457</v>
      </c>
      <c r="M20" s="536"/>
      <c r="N20" s="536"/>
      <c r="O20" s="536"/>
      <c r="P20" s="536"/>
      <c r="Q20" s="536"/>
      <c r="R20" s="537"/>
      <c r="S20" s="537"/>
      <c r="T20" s="537"/>
      <c r="U20" s="537"/>
      <c r="V20" s="538"/>
      <c r="W20" s="547"/>
      <c r="X20" s="548"/>
      <c r="Y20" s="548"/>
      <c r="Z20" s="548"/>
      <c r="AA20" s="548"/>
      <c r="AB20" s="548"/>
      <c r="AC20" s="539"/>
      <c r="AD20" s="539"/>
      <c r="AE20" s="539"/>
      <c r="AF20" s="539"/>
      <c r="AG20" s="539"/>
      <c r="AH20" s="539"/>
      <c r="AI20" s="539"/>
      <c r="AJ20" s="539"/>
      <c r="AK20" s="539"/>
      <c r="AL20" s="540"/>
      <c r="AM20" s="541"/>
      <c r="AN20" s="513"/>
      <c r="AO20" s="513"/>
      <c r="AP20" s="513"/>
      <c r="AQ20" s="513"/>
      <c r="AR20" s="513"/>
      <c r="AS20" s="513"/>
      <c r="AT20" s="514"/>
      <c r="AU20" s="542"/>
      <c r="AV20" s="543"/>
      <c r="AW20" s="543"/>
      <c r="AX20" s="544"/>
      <c r="AY20" s="446"/>
      <c r="AZ20" s="447"/>
      <c r="BA20" s="447"/>
      <c r="BB20" s="447"/>
      <c r="BC20" s="447"/>
      <c r="BD20" s="447"/>
      <c r="BE20" s="447"/>
      <c r="BF20" s="447"/>
      <c r="BG20" s="447"/>
      <c r="BH20" s="447"/>
      <c r="BI20" s="447"/>
      <c r="BJ20" s="447"/>
      <c r="BK20" s="447"/>
      <c r="BL20" s="447"/>
      <c r="BM20" s="448"/>
      <c r="BN20" s="466"/>
      <c r="BO20" s="467"/>
      <c r="BP20" s="467"/>
      <c r="BQ20" s="467"/>
      <c r="BR20" s="467"/>
      <c r="BS20" s="467"/>
      <c r="BT20" s="467"/>
      <c r="BU20" s="468"/>
      <c r="BV20" s="466"/>
      <c r="BW20" s="467"/>
      <c r="BX20" s="467"/>
      <c r="BY20" s="467"/>
      <c r="BZ20" s="467"/>
      <c r="CA20" s="467"/>
      <c r="CB20" s="467"/>
      <c r="CC20" s="468"/>
      <c r="CD20" s="201"/>
      <c r="CE20" s="464"/>
      <c r="CF20" s="464"/>
      <c r="CG20" s="464"/>
      <c r="CH20" s="464"/>
      <c r="CI20" s="464"/>
      <c r="CJ20" s="464"/>
      <c r="CK20" s="464"/>
      <c r="CL20" s="464"/>
      <c r="CM20" s="464"/>
      <c r="CN20" s="464"/>
      <c r="CO20" s="464"/>
      <c r="CP20" s="464"/>
      <c r="CQ20" s="464"/>
      <c r="CR20" s="464"/>
      <c r="CS20" s="465"/>
      <c r="CT20" s="436"/>
      <c r="CU20" s="437"/>
      <c r="CV20" s="437"/>
      <c r="CW20" s="437"/>
      <c r="CX20" s="437"/>
      <c r="CY20" s="437"/>
      <c r="CZ20" s="437"/>
      <c r="DA20" s="438"/>
      <c r="DB20" s="436"/>
      <c r="DC20" s="437"/>
      <c r="DD20" s="437"/>
      <c r="DE20" s="437"/>
      <c r="DF20" s="437"/>
      <c r="DG20" s="437"/>
      <c r="DH20" s="437"/>
      <c r="DI20" s="438"/>
      <c r="DJ20" s="186"/>
      <c r="DK20" s="186"/>
      <c r="DL20" s="186"/>
      <c r="DM20" s="186"/>
      <c r="DN20" s="186"/>
      <c r="DO20" s="186"/>
    </row>
    <row r="21" spans="1:119" ht="18.75" customHeight="1" x14ac:dyDescent="0.15">
      <c r="A21" s="187"/>
      <c r="B21" s="525" t="s">
        <v>161</v>
      </c>
      <c r="C21" s="526"/>
      <c r="D21" s="526"/>
      <c r="E21" s="526"/>
      <c r="F21" s="526"/>
      <c r="G21" s="526"/>
      <c r="H21" s="526"/>
      <c r="I21" s="526"/>
      <c r="J21" s="526"/>
      <c r="K21" s="526"/>
      <c r="L21" s="526"/>
      <c r="M21" s="526"/>
      <c r="N21" s="526"/>
      <c r="O21" s="526"/>
      <c r="P21" s="526"/>
      <c r="Q21" s="526"/>
      <c r="R21" s="526"/>
      <c r="S21" s="526"/>
      <c r="T21" s="526"/>
      <c r="U21" s="526"/>
      <c r="V21" s="526"/>
      <c r="W21" s="526"/>
      <c r="X21" s="526"/>
      <c r="Y21" s="526"/>
      <c r="Z21" s="526"/>
      <c r="AA21" s="526"/>
      <c r="AB21" s="526"/>
      <c r="AC21" s="526"/>
      <c r="AD21" s="526"/>
      <c r="AE21" s="526"/>
      <c r="AF21" s="526"/>
      <c r="AG21" s="526"/>
      <c r="AH21" s="526"/>
      <c r="AI21" s="526"/>
      <c r="AJ21" s="526"/>
      <c r="AK21" s="526"/>
      <c r="AL21" s="526"/>
      <c r="AM21" s="526"/>
      <c r="AN21" s="526"/>
      <c r="AO21" s="526"/>
      <c r="AP21" s="526"/>
      <c r="AQ21" s="526"/>
      <c r="AR21" s="526"/>
      <c r="AS21" s="526"/>
      <c r="AT21" s="526"/>
      <c r="AU21" s="526"/>
      <c r="AV21" s="526"/>
      <c r="AW21" s="526"/>
      <c r="AX21" s="527"/>
      <c r="AY21" s="446"/>
      <c r="AZ21" s="447"/>
      <c r="BA21" s="447"/>
      <c r="BB21" s="447"/>
      <c r="BC21" s="447"/>
      <c r="BD21" s="447"/>
      <c r="BE21" s="447"/>
      <c r="BF21" s="447"/>
      <c r="BG21" s="447"/>
      <c r="BH21" s="447"/>
      <c r="BI21" s="447"/>
      <c r="BJ21" s="447"/>
      <c r="BK21" s="447"/>
      <c r="BL21" s="447"/>
      <c r="BM21" s="448"/>
      <c r="BN21" s="466"/>
      <c r="BO21" s="467"/>
      <c r="BP21" s="467"/>
      <c r="BQ21" s="467"/>
      <c r="BR21" s="467"/>
      <c r="BS21" s="467"/>
      <c r="BT21" s="467"/>
      <c r="BU21" s="468"/>
      <c r="BV21" s="466"/>
      <c r="BW21" s="467"/>
      <c r="BX21" s="467"/>
      <c r="BY21" s="467"/>
      <c r="BZ21" s="467"/>
      <c r="CA21" s="467"/>
      <c r="CB21" s="467"/>
      <c r="CC21" s="468"/>
      <c r="CD21" s="201"/>
      <c r="CE21" s="464"/>
      <c r="CF21" s="464"/>
      <c r="CG21" s="464"/>
      <c r="CH21" s="464"/>
      <c r="CI21" s="464"/>
      <c r="CJ21" s="464"/>
      <c r="CK21" s="464"/>
      <c r="CL21" s="464"/>
      <c r="CM21" s="464"/>
      <c r="CN21" s="464"/>
      <c r="CO21" s="464"/>
      <c r="CP21" s="464"/>
      <c r="CQ21" s="464"/>
      <c r="CR21" s="464"/>
      <c r="CS21" s="465"/>
      <c r="CT21" s="436"/>
      <c r="CU21" s="437"/>
      <c r="CV21" s="437"/>
      <c r="CW21" s="437"/>
      <c r="CX21" s="437"/>
      <c r="CY21" s="437"/>
      <c r="CZ21" s="437"/>
      <c r="DA21" s="438"/>
      <c r="DB21" s="436"/>
      <c r="DC21" s="437"/>
      <c r="DD21" s="437"/>
      <c r="DE21" s="437"/>
      <c r="DF21" s="437"/>
      <c r="DG21" s="437"/>
      <c r="DH21" s="437"/>
      <c r="DI21" s="438"/>
      <c r="DJ21" s="186"/>
      <c r="DK21" s="186"/>
      <c r="DL21" s="186"/>
      <c r="DM21" s="186"/>
      <c r="DN21" s="186"/>
      <c r="DO21" s="186"/>
    </row>
    <row r="22" spans="1:119" ht="18.75" customHeight="1" thickBot="1" x14ac:dyDescent="0.2">
      <c r="A22" s="187"/>
      <c r="B22" s="495" t="s">
        <v>162</v>
      </c>
      <c r="C22" s="496"/>
      <c r="D22" s="497"/>
      <c r="E22" s="504" t="s">
        <v>1</v>
      </c>
      <c r="F22" s="479"/>
      <c r="G22" s="479"/>
      <c r="H22" s="479"/>
      <c r="I22" s="479"/>
      <c r="J22" s="479"/>
      <c r="K22" s="480"/>
      <c r="L22" s="504" t="s">
        <v>163</v>
      </c>
      <c r="M22" s="479"/>
      <c r="N22" s="479"/>
      <c r="O22" s="479"/>
      <c r="P22" s="480"/>
      <c r="Q22" s="489" t="s">
        <v>164</v>
      </c>
      <c r="R22" s="490"/>
      <c r="S22" s="490"/>
      <c r="T22" s="490"/>
      <c r="U22" s="490"/>
      <c r="V22" s="505"/>
      <c r="W22" s="507" t="s">
        <v>165</v>
      </c>
      <c r="X22" s="496"/>
      <c r="Y22" s="497"/>
      <c r="Z22" s="504" t="s">
        <v>1</v>
      </c>
      <c r="AA22" s="479"/>
      <c r="AB22" s="479"/>
      <c r="AC22" s="479"/>
      <c r="AD22" s="479"/>
      <c r="AE22" s="479"/>
      <c r="AF22" s="479"/>
      <c r="AG22" s="480"/>
      <c r="AH22" s="478" t="s">
        <v>166</v>
      </c>
      <c r="AI22" s="479"/>
      <c r="AJ22" s="479"/>
      <c r="AK22" s="479"/>
      <c r="AL22" s="480"/>
      <c r="AM22" s="478" t="s">
        <v>167</v>
      </c>
      <c r="AN22" s="484"/>
      <c r="AO22" s="484"/>
      <c r="AP22" s="484"/>
      <c r="AQ22" s="484"/>
      <c r="AR22" s="485"/>
      <c r="AS22" s="489" t="s">
        <v>164</v>
      </c>
      <c r="AT22" s="490"/>
      <c r="AU22" s="490"/>
      <c r="AV22" s="490"/>
      <c r="AW22" s="490"/>
      <c r="AX22" s="491"/>
      <c r="AY22" s="433"/>
      <c r="AZ22" s="434"/>
      <c r="BA22" s="434"/>
      <c r="BB22" s="434"/>
      <c r="BC22" s="434"/>
      <c r="BD22" s="434"/>
      <c r="BE22" s="434"/>
      <c r="BF22" s="434"/>
      <c r="BG22" s="434"/>
      <c r="BH22" s="434"/>
      <c r="BI22" s="434"/>
      <c r="BJ22" s="434"/>
      <c r="BK22" s="434"/>
      <c r="BL22" s="434"/>
      <c r="BM22" s="435"/>
      <c r="BN22" s="469"/>
      <c r="BO22" s="470"/>
      <c r="BP22" s="470"/>
      <c r="BQ22" s="470"/>
      <c r="BR22" s="470"/>
      <c r="BS22" s="470"/>
      <c r="BT22" s="470"/>
      <c r="BU22" s="471"/>
      <c r="BV22" s="469"/>
      <c r="BW22" s="470"/>
      <c r="BX22" s="470"/>
      <c r="BY22" s="470"/>
      <c r="BZ22" s="470"/>
      <c r="CA22" s="470"/>
      <c r="CB22" s="470"/>
      <c r="CC22" s="471"/>
      <c r="CD22" s="201"/>
      <c r="CE22" s="464"/>
      <c r="CF22" s="464"/>
      <c r="CG22" s="464"/>
      <c r="CH22" s="464"/>
      <c r="CI22" s="464"/>
      <c r="CJ22" s="464"/>
      <c r="CK22" s="464"/>
      <c r="CL22" s="464"/>
      <c r="CM22" s="464"/>
      <c r="CN22" s="464"/>
      <c r="CO22" s="464"/>
      <c r="CP22" s="464"/>
      <c r="CQ22" s="464"/>
      <c r="CR22" s="464"/>
      <c r="CS22" s="465"/>
      <c r="CT22" s="436"/>
      <c r="CU22" s="437"/>
      <c r="CV22" s="437"/>
      <c r="CW22" s="437"/>
      <c r="CX22" s="437"/>
      <c r="CY22" s="437"/>
      <c r="CZ22" s="437"/>
      <c r="DA22" s="438"/>
      <c r="DB22" s="436"/>
      <c r="DC22" s="437"/>
      <c r="DD22" s="437"/>
      <c r="DE22" s="437"/>
      <c r="DF22" s="437"/>
      <c r="DG22" s="437"/>
      <c r="DH22" s="437"/>
      <c r="DI22" s="438"/>
      <c r="DJ22" s="186"/>
      <c r="DK22" s="186"/>
      <c r="DL22" s="186"/>
      <c r="DM22" s="186"/>
      <c r="DN22" s="186"/>
      <c r="DO22" s="186"/>
    </row>
    <row r="23" spans="1:119" ht="18.75" customHeight="1" x14ac:dyDescent="0.15">
      <c r="A23" s="187"/>
      <c r="B23" s="498"/>
      <c r="C23" s="499"/>
      <c r="D23" s="500"/>
      <c r="E23" s="481"/>
      <c r="F23" s="482"/>
      <c r="G23" s="482"/>
      <c r="H23" s="482"/>
      <c r="I23" s="482"/>
      <c r="J23" s="482"/>
      <c r="K23" s="483"/>
      <c r="L23" s="481"/>
      <c r="M23" s="482"/>
      <c r="N23" s="482"/>
      <c r="O23" s="482"/>
      <c r="P23" s="483"/>
      <c r="Q23" s="492"/>
      <c r="R23" s="493"/>
      <c r="S23" s="493"/>
      <c r="T23" s="493"/>
      <c r="U23" s="493"/>
      <c r="V23" s="506"/>
      <c r="W23" s="508"/>
      <c r="X23" s="499"/>
      <c r="Y23" s="500"/>
      <c r="Z23" s="481"/>
      <c r="AA23" s="482"/>
      <c r="AB23" s="482"/>
      <c r="AC23" s="482"/>
      <c r="AD23" s="482"/>
      <c r="AE23" s="482"/>
      <c r="AF23" s="482"/>
      <c r="AG23" s="483"/>
      <c r="AH23" s="481"/>
      <c r="AI23" s="482"/>
      <c r="AJ23" s="482"/>
      <c r="AK23" s="482"/>
      <c r="AL23" s="483"/>
      <c r="AM23" s="486"/>
      <c r="AN23" s="487"/>
      <c r="AO23" s="487"/>
      <c r="AP23" s="487"/>
      <c r="AQ23" s="487"/>
      <c r="AR23" s="488"/>
      <c r="AS23" s="492"/>
      <c r="AT23" s="493"/>
      <c r="AU23" s="493"/>
      <c r="AV23" s="493"/>
      <c r="AW23" s="493"/>
      <c r="AX23" s="494"/>
      <c r="AY23" s="458" t="s">
        <v>168</v>
      </c>
      <c r="AZ23" s="459"/>
      <c r="BA23" s="459"/>
      <c r="BB23" s="459"/>
      <c r="BC23" s="459"/>
      <c r="BD23" s="459"/>
      <c r="BE23" s="459"/>
      <c r="BF23" s="459"/>
      <c r="BG23" s="459"/>
      <c r="BH23" s="459"/>
      <c r="BI23" s="459"/>
      <c r="BJ23" s="459"/>
      <c r="BK23" s="459"/>
      <c r="BL23" s="459"/>
      <c r="BM23" s="460"/>
      <c r="BN23" s="466">
        <v>4880699</v>
      </c>
      <c r="BO23" s="467"/>
      <c r="BP23" s="467"/>
      <c r="BQ23" s="467"/>
      <c r="BR23" s="467"/>
      <c r="BS23" s="467"/>
      <c r="BT23" s="467"/>
      <c r="BU23" s="468"/>
      <c r="BV23" s="466">
        <v>4487967</v>
      </c>
      <c r="BW23" s="467"/>
      <c r="BX23" s="467"/>
      <c r="BY23" s="467"/>
      <c r="BZ23" s="467"/>
      <c r="CA23" s="467"/>
      <c r="CB23" s="467"/>
      <c r="CC23" s="468"/>
      <c r="CD23" s="201"/>
      <c r="CE23" s="464"/>
      <c r="CF23" s="464"/>
      <c r="CG23" s="464"/>
      <c r="CH23" s="464"/>
      <c r="CI23" s="464"/>
      <c r="CJ23" s="464"/>
      <c r="CK23" s="464"/>
      <c r="CL23" s="464"/>
      <c r="CM23" s="464"/>
      <c r="CN23" s="464"/>
      <c r="CO23" s="464"/>
      <c r="CP23" s="464"/>
      <c r="CQ23" s="464"/>
      <c r="CR23" s="464"/>
      <c r="CS23" s="465"/>
      <c r="CT23" s="436"/>
      <c r="CU23" s="437"/>
      <c r="CV23" s="437"/>
      <c r="CW23" s="437"/>
      <c r="CX23" s="437"/>
      <c r="CY23" s="437"/>
      <c r="CZ23" s="437"/>
      <c r="DA23" s="438"/>
      <c r="DB23" s="436"/>
      <c r="DC23" s="437"/>
      <c r="DD23" s="437"/>
      <c r="DE23" s="437"/>
      <c r="DF23" s="437"/>
      <c r="DG23" s="437"/>
      <c r="DH23" s="437"/>
      <c r="DI23" s="438"/>
      <c r="DJ23" s="186"/>
      <c r="DK23" s="186"/>
      <c r="DL23" s="186"/>
      <c r="DM23" s="186"/>
      <c r="DN23" s="186"/>
      <c r="DO23" s="186"/>
    </row>
    <row r="24" spans="1:119" ht="18.75" customHeight="1" thickBot="1" x14ac:dyDescent="0.2">
      <c r="A24" s="187"/>
      <c r="B24" s="498"/>
      <c r="C24" s="499"/>
      <c r="D24" s="500"/>
      <c r="E24" s="439" t="s">
        <v>169</v>
      </c>
      <c r="F24" s="440"/>
      <c r="G24" s="440"/>
      <c r="H24" s="440"/>
      <c r="I24" s="440"/>
      <c r="J24" s="440"/>
      <c r="K24" s="441"/>
      <c r="L24" s="442">
        <v>1</v>
      </c>
      <c r="M24" s="443"/>
      <c r="N24" s="443"/>
      <c r="O24" s="443"/>
      <c r="P24" s="444"/>
      <c r="Q24" s="442">
        <v>6620</v>
      </c>
      <c r="R24" s="443"/>
      <c r="S24" s="443"/>
      <c r="T24" s="443"/>
      <c r="U24" s="443"/>
      <c r="V24" s="444"/>
      <c r="W24" s="508"/>
      <c r="X24" s="499"/>
      <c r="Y24" s="500"/>
      <c r="Z24" s="439" t="s">
        <v>170</v>
      </c>
      <c r="AA24" s="440"/>
      <c r="AB24" s="440"/>
      <c r="AC24" s="440"/>
      <c r="AD24" s="440"/>
      <c r="AE24" s="440"/>
      <c r="AF24" s="440"/>
      <c r="AG24" s="441"/>
      <c r="AH24" s="442">
        <v>54</v>
      </c>
      <c r="AI24" s="443"/>
      <c r="AJ24" s="443"/>
      <c r="AK24" s="443"/>
      <c r="AL24" s="444"/>
      <c r="AM24" s="442">
        <v>158922</v>
      </c>
      <c r="AN24" s="443"/>
      <c r="AO24" s="443"/>
      <c r="AP24" s="443"/>
      <c r="AQ24" s="443"/>
      <c r="AR24" s="444"/>
      <c r="AS24" s="442">
        <v>2943</v>
      </c>
      <c r="AT24" s="443"/>
      <c r="AU24" s="443"/>
      <c r="AV24" s="443"/>
      <c r="AW24" s="443"/>
      <c r="AX24" s="445"/>
      <c r="AY24" s="433" t="s">
        <v>171</v>
      </c>
      <c r="AZ24" s="434"/>
      <c r="BA24" s="434"/>
      <c r="BB24" s="434"/>
      <c r="BC24" s="434"/>
      <c r="BD24" s="434"/>
      <c r="BE24" s="434"/>
      <c r="BF24" s="434"/>
      <c r="BG24" s="434"/>
      <c r="BH24" s="434"/>
      <c r="BI24" s="434"/>
      <c r="BJ24" s="434"/>
      <c r="BK24" s="434"/>
      <c r="BL24" s="434"/>
      <c r="BM24" s="435"/>
      <c r="BN24" s="466">
        <v>4103614</v>
      </c>
      <c r="BO24" s="467"/>
      <c r="BP24" s="467"/>
      <c r="BQ24" s="467"/>
      <c r="BR24" s="467"/>
      <c r="BS24" s="467"/>
      <c r="BT24" s="467"/>
      <c r="BU24" s="468"/>
      <c r="BV24" s="466">
        <v>3721284</v>
      </c>
      <c r="BW24" s="467"/>
      <c r="BX24" s="467"/>
      <c r="BY24" s="467"/>
      <c r="BZ24" s="467"/>
      <c r="CA24" s="467"/>
      <c r="CB24" s="467"/>
      <c r="CC24" s="468"/>
      <c r="CD24" s="201"/>
      <c r="CE24" s="464"/>
      <c r="CF24" s="464"/>
      <c r="CG24" s="464"/>
      <c r="CH24" s="464"/>
      <c r="CI24" s="464"/>
      <c r="CJ24" s="464"/>
      <c r="CK24" s="464"/>
      <c r="CL24" s="464"/>
      <c r="CM24" s="464"/>
      <c r="CN24" s="464"/>
      <c r="CO24" s="464"/>
      <c r="CP24" s="464"/>
      <c r="CQ24" s="464"/>
      <c r="CR24" s="464"/>
      <c r="CS24" s="465"/>
      <c r="CT24" s="436"/>
      <c r="CU24" s="437"/>
      <c r="CV24" s="437"/>
      <c r="CW24" s="437"/>
      <c r="CX24" s="437"/>
      <c r="CY24" s="437"/>
      <c r="CZ24" s="437"/>
      <c r="DA24" s="438"/>
      <c r="DB24" s="436"/>
      <c r="DC24" s="437"/>
      <c r="DD24" s="437"/>
      <c r="DE24" s="437"/>
      <c r="DF24" s="437"/>
      <c r="DG24" s="437"/>
      <c r="DH24" s="437"/>
      <c r="DI24" s="438"/>
      <c r="DJ24" s="186"/>
      <c r="DK24" s="186"/>
      <c r="DL24" s="186"/>
      <c r="DM24" s="186"/>
      <c r="DN24" s="186"/>
      <c r="DO24" s="186"/>
    </row>
    <row r="25" spans="1:119" s="186" customFormat="1" ht="18.75" customHeight="1" x14ac:dyDescent="0.15">
      <c r="A25" s="187"/>
      <c r="B25" s="498"/>
      <c r="C25" s="499"/>
      <c r="D25" s="500"/>
      <c r="E25" s="439" t="s">
        <v>172</v>
      </c>
      <c r="F25" s="440"/>
      <c r="G25" s="440"/>
      <c r="H25" s="440"/>
      <c r="I25" s="440"/>
      <c r="J25" s="440"/>
      <c r="K25" s="441"/>
      <c r="L25" s="442">
        <v>1</v>
      </c>
      <c r="M25" s="443"/>
      <c r="N25" s="443"/>
      <c r="O25" s="443"/>
      <c r="P25" s="444"/>
      <c r="Q25" s="442">
        <v>5960</v>
      </c>
      <c r="R25" s="443"/>
      <c r="S25" s="443"/>
      <c r="T25" s="443"/>
      <c r="U25" s="443"/>
      <c r="V25" s="444"/>
      <c r="W25" s="508"/>
      <c r="X25" s="499"/>
      <c r="Y25" s="500"/>
      <c r="Z25" s="439" t="s">
        <v>173</v>
      </c>
      <c r="AA25" s="440"/>
      <c r="AB25" s="440"/>
      <c r="AC25" s="440"/>
      <c r="AD25" s="440"/>
      <c r="AE25" s="440"/>
      <c r="AF25" s="440"/>
      <c r="AG25" s="441"/>
      <c r="AH25" s="442" t="s">
        <v>138</v>
      </c>
      <c r="AI25" s="443"/>
      <c r="AJ25" s="443"/>
      <c r="AK25" s="443"/>
      <c r="AL25" s="444"/>
      <c r="AM25" s="442" t="s">
        <v>174</v>
      </c>
      <c r="AN25" s="443"/>
      <c r="AO25" s="443"/>
      <c r="AP25" s="443"/>
      <c r="AQ25" s="443"/>
      <c r="AR25" s="444"/>
      <c r="AS25" s="442" t="s">
        <v>174</v>
      </c>
      <c r="AT25" s="443"/>
      <c r="AU25" s="443"/>
      <c r="AV25" s="443"/>
      <c r="AW25" s="443"/>
      <c r="AX25" s="445"/>
      <c r="AY25" s="458" t="s">
        <v>175</v>
      </c>
      <c r="AZ25" s="459"/>
      <c r="BA25" s="459"/>
      <c r="BB25" s="459"/>
      <c r="BC25" s="459"/>
      <c r="BD25" s="459"/>
      <c r="BE25" s="459"/>
      <c r="BF25" s="459"/>
      <c r="BG25" s="459"/>
      <c r="BH25" s="459"/>
      <c r="BI25" s="459"/>
      <c r="BJ25" s="459"/>
      <c r="BK25" s="459"/>
      <c r="BL25" s="459"/>
      <c r="BM25" s="460"/>
      <c r="BN25" s="461">
        <v>184187</v>
      </c>
      <c r="BO25" s="462"/>
      <c r="BP25" s="462"/>
      <c r="BQ25" s="462"/>
      <c r="BR25" s="462"/>
      <c r="BS25" s="462"/>
      <c r="BT25" s="462"/>
      <c r="BU25" s="463"/>
      <c r="BV25" s="461">
        <v>249418</v>
      </c>
      <c r="BW25" s="462"/>
      <c r="BX25" s="462"/>
      <c r="BY25" s="462"/>
      <c r="BZ25" s="462"/>
      <c r="CA25" s="462"/>
      <c r="CB25" s="462"/>
      <c r="CC25" s="463"/>
      <c r="CD25" s="201"/>
      <c r="CE25" s="464"/>
      <c r="CF25" s="464"/>
      <c r="CG25" s="464"/>
      <c r="CH25" s="464"/>
      <c r="CI25" s="464"/>
      <c r="CJ25" s="464"/>
      <c r="CK25" s="464"/>
      <c r="CL25" s="464"/>
      <c r="CM25" s="464"/>
      <c r="CN25" s="464"/>
      <c r="CO25" s="464"/>
      <c r="CP25" s="464"/>
      <c r="CQ25" s="464"/>
      <c r="CR25" s="464"/>
      <c r="CS25" s="465"/>
      <c r="CT25" s="436"/>
      <c r="CU25" s="437"/>
      <c r="CV25" s="437"/>
      <c r="CW25" s="437"/>
      <c r="CX25" s="437"/>
      <c r="CY25" s="437"/>
      <c r="CZ25" s="437"/>
      <c r="DA25" s="438"/>
      <c r="DB25" s="436"/>
      <c r="DC25" s="437"/>
      <c r="DD25" s="437"/>
      <c r="DE25" s="437"/>
      <c r="DF25" s="437"/>
      <c r="DG25" s="437"/>
      <c r="DH25" s="437"/>
      <c r="DI25" s="438"/>
    </row>
    <row r="26" spans="1:119" s="186" customFormat="1" ht="18.75" customHeight="1" x14ac:dyDescent="0.15">
      <c r="A26" s="187"/>
      <c r="B26" s="498"/>
      <c r="C26" s="499"/>
      <c r="D26" s="500"/>
      <c r="E26" s="439" t="s">
        <v>176</v>
      </c>
      <c r="F26" s="440"/>
      <c r="G26" s="440"/>
      <c r="H26" s="440"/>
      <c r="I26" s="440"/>
      <c r="J26" s="440"/>
      <c r="K26" s="441"/>
      <c r="L26" s="442">
        <v>1</v>
      </c>
      <c r="M26" s="443"/>
      <c r="N26" s="443"/>
      <c r="O26" s="443"/>
      <c r="P26" s="444"/>
      <c r="Q26" s="442">
        <v>5300</v>
      </c>
      <c r="R26" s="443"/>
      <c r="S26" s="443"/>
      <c r="T26" s="443"/>
      <c r="U26" s="443"/>
      <c r="V26" s="444"/>
      <c r="W26" s="508"/>
      <c r="X26" s="499"/>
      <c r="Y26" s="500"/>
      <c r="Z26" s="439" t="s">
        <v>177</v>
      </c>
      <c r="AA26" s="521"/>
      <c r="AB26" s="521"/>
      <c r="AC26" s="521"/>
      <c r="AD26" s="521"/>
      <c r="AE26" s="521"/>
      <c r="AF26" s="521"/>
      <c r="AG26" s="522"/>
      <c r="AH26" s="442" t="s">
        <v>174</v>
      </c>
      <c r="AI26" s="443"/>
      <c r="AJ26" s="443"/>
      <c r="AK26" s="443"/>
      <c r="AL26" s="444"/>
      <c r="AM26" s="442" t="s">
        <v>129</v>
      </c>
      <c r="AN26" s="443"/>
      <c r="AO26" s="443"/>
      <c r="AP26" s="443"/>
      <c r="AQ26" s="443"/>
      <c r="AR26" s="444"/>
      <c r="AS26" s="442" t="s">
        <v>174</v>
      </c>
      <c r="AT26" s="443"/>
      <c r="AU26" s="443"/>
      <c r="AV26" s="443"/>
      <c r="AW26" s="443"/>
      <c r="AX26" s="445"/>
      <c r="AY26" s="475" t="s">
        <v>178</v>
      </c>
      <c r="AZ26" s="476"/>
      <c r="BA26" s="476"/>
      <c r="BB26" s="476"/>
      <c r="BC26" s="476"/>
      <c r="BD26" s="476"/>
      <c r="BE26" s="476"/>
      <c r="BF26" s="476"/>
      <c r="BG26" s="476"/>
      <c r="BH26" s="476"/>
      <c r="BI26" s="476"/>
      <c r="BJ26" s="476"/>
      <c r="BK26" s="476"/>
      <c r="BL26" s="476"/>
      <c r="BM26" s="477"/>
      <c r="BN26" s="466" t="s">
        <v>179</v>
      </c>
      <c r="BO26" s="467"/>
      <c r="BP26" s="467"/>
      <c r="BQ26" s="467"/>
      <c r="BR26" s="467"/>
      <c r="BS26" s="467"/>
      <c r="BT26" s="467"/>
      <c r="BU26" s="468"/>
      <c r="BV26" s="466" t="s">
        <v>174</v>
      </c>
      <c r="BW26" s="467"/>
      <c r="BX26" s="467"/>
      <c r="BY26" s="467"/>
      <c r="BZ26" s="467"/>
      <c r="CA26" s="467"/>
      <c r="CB26" s="467"/>
      <c r="CC26" s="468"/>
      <c r="CD26" s="201"/>
      <c r="CE26" s="464"/>
      <c r="CF26" s="464"/>
      <c r="CG26" s="464"/>
      <c r="CH26" s="464"/>
      <c r="CI26" s="464"/>
      <c r="CJ26" s="464"/>
      <c r="CK26" s="464"/>
      <c r="CL26" s="464"/>
      <c r="CM26" s="464"/>
      <c r="CN26" s="464"/>
      <c r="CO26" s="464"/>
      <c r="CP26" s="464"/>
      <c r="CQ26" s="464"/>
      <c r="CR26" s="464"/>
      <c r="CS26" s="465"/>
      <c r="CT26" s="436"/>
      <c r="CU26" s="437"/>
      <c r="CV26" s="437"/>
      <c r="CW26" s="437"/>
      <c r="CX26" s="437"/>
      <c r="CY26" s="437"/>
      <c r="CZ26" s="437"/>
      <c r="DA26" s="438"/>
      <c r="DB26" s="436"/>
      <c r="DC26" s="437"/>
      <c r="DD26" s="437"/>
      <c r="DE26" s="437"/>
      <c r="DF26" s="437"/>
      <c r="DG26" s="437"/>
      <c r="DH26" s="437"/>
      <c r="DI26" s="438"/>
    </row>
    <row r="27" spans="1:119" ht="18.75" customHeight="1" thickBot="1" x14ac:dyDescent="0.2">
      <c r="A27" s="187"/>
      <c r="B27" s="498"/>
      <c r="C27" s="499"/>
      <c r="D27" s="500"/>
      <c r="E27" s="439" t="s">
        <v>180</v>
      </c>
      <c r="F27" s="440"/>
      <c r="G27" s="440"/>
      <c r="H27" s="440"/>
      <c r="I27" s="440"/>
      <c r="J27" s="440"/>
      <c r="K27" s="441"/>
      <c r="L27" s="442">
        <v>1</v>
      </c>
      <c r="M27" s="443"/>
      <c r="N27" s="443"/>
      <c r="O27" s="443"/>
      <c r="P27" s="444"/>
      <c r="Q27" s="442">
        <v>2888</v>
      </c>
      <c r="R27" s="443"/>
      <c r="S27" s="443"/>
      <c r="T27" s="443"/>
      <c r="U27" s="443"/>
      <c r="V27" s="444"/>
      <c r="W27" s="508"/>
      <c r="X27" s="499"/>
      <c r="Y27" s="500"/>
      <c r="Z27" s="439" t="s">
        <v>181</v>
      </c>
      <c r="AA27" s="440"/>
      <c r="AB27" s="440"/>
      <c r="AC27" s="440"/>
      <c r="AD27" s="440"/>
      <c r="AE27" s="440"/>
      <c r="AF27" s="440"/>
      <c r="AG27" s="441"/>
      <c r="AH27" s="442" t="s">
        <v>174</v>
      </c>
      <c r="AI27" s="443"/>
      <c r="AJ27" s="443"/>
      <c r="AK27" s="443"/>
      <c r="AL27" s="444"/>
      <c r="AM27" s="442" t="s">
        <v>174</v>
      </c>
      <c r="AN27" s="443"/>
      <c r="AO27" s="443"/>
      <c r="AP27" s="443"/>
      <c r="AQ27" s="443"/>
      <c r="AR27" s="444"/>
      <c r="AS27" s="442" t="s">
        <v>174</v>
      </c>
      <c r="AT27" s="443"/>
      <c r="AU27" s="443"/>
      <c r="AV27" s="443"/>
      <c r="AW27" s="443"/>
      <c r="AX27" s="445"/>
      <c r="AY27" s="472" t="s">
        <v>182</v>
      </c>
      <c r="AZ27" s="473"/>
      <c r="BA27" s="473"/>
      <c r="BB27" s="473"/>
      <c r="BC27" s="473"/>
      <c r="BD27" s="473"/>
      <c r="BE27" s="473"/>
      <c r="BF27" s="473"/>
      <c r="BG27" s="473"/>
      <c r="BH27" s="473"/>
      <c r="BI27" s="473"/>
      <c r="BJ27" s="473"/>
      <c r="BK27" s="473"/>
      <c r="BL27" s="473"/>
      <c r="BM27" s="474"/>
      <c r="BN27" s="469" t="s">
        <v>179</v>
      </c>
      <c r="BO27" s="470"/>
      <c r="BP27" s="470"/>
      <c r="BQ27" s="470"/>
      <c r="BR27" s="470"/>
      <c r="BS27" s="470"/>
      <c r="BT27" s="470"/>
      <c r="BU27" s="471"/>
      <c r="BV27" s="469" t="s">
        <v>174</v>
      </c>
      <c r="BW27" s="470"/>
      <c r="BX27" s="470"/>
      <c r="BY27" s="470"/>
      <c r="BZ27" s="470"/>
      <c r="CA27" s="470"/>
      <c r="CB27" s="470"/>
      <c r="CC27" s="471"/>
      <c r="CD27" s="203"/>
      <c r="CE27" s="464"/>
      <c r="CF27" s="464"/>
      <c r="CG27" s="464"/>
      <c r="CH27" s="464"/>
      <c r="CI27" s="464"/>
      <c r="CJ27" s="464"/>
      <c r="CK27" s="464"/>
      <c r="CL27" s="464"/>
      <c r="CM27" s="464"/>
      <c r="CN27" s="464"/>
      <c r="CO27" s="464"/>
      <c r="CP27" s="464"/>
      <c r="CQ27" s="464"/>
      <c r="CR27" s="464"/>
      <c r="CS27" s="465"/>
      <c r="CT27" s="436"/>
      <c r="CU27" s="437"/>
      <c r="CV27" s="437"/>
      <c r="CW27" s="437"/>
      <c r="CX27" s="437"/>
      <c r="CY27" s="437"/>
      <c r="CZ27" s="437"/>
      <c r="DA27" s="438"/>
      <c r="DB27" s="436"/>
      <c r="DC27" s="437"/>
      <c r="DD27" s="437"/>
      <c r="DE27" s="437"/>
      <c r="DF27" s="437"/>
      <c r="DG27" s="437"/>
      <c r="DH27" s="437"/>
      <c r="DI27" s="438"/>
      <c r="DJ27" s="186"/>
      <c r="DK27" s="186"/>
      <c r="DL27" s="186"/>
      <c r="DM27" s="186"/>
      <c r="DN27" s="186"/>
      <c r="DO27" s="186"/>
    </row>
    <row r="28" spans="1:119" ht="18.75" customHeight="1" x14ac:dyDescent="0.15">
      <c r="A28" s="187"/>
      <c r="B28" s="498"/>
      <c r="C28" s="499"/>
      <c r="D28" s="500"/>
      <c r="E28" s="439" t="s">
        <v>183</v>
      </c>
      <c r="F28" s="440"/>
      <c r="G28" s="440"/>
      <c r="H28" s="440"/>
      <c r="I28" s="440"/>
      <c r="J28" s="440"/>
      <c r="K28" s="441"/>
      <c r="L28" s="442">
        <v>1</v>
      </c>
      <c r="M28" s="443"/>
      <c r="N28" s="443"/>
      <c r="O28" s="443"/>
      <c r="P28" s="444"/>
      <c r="Q28" s="442">
        <v>2394</v>
      </c>
      <c r="R28" s="443"/>
      <c r="S28" s="443"/>
      <c r="T28" s="443"/>
      <c r="U28" s="443"/>
      <c r="V28" s="444"/>
      <c r="W28" s="508"/>
      <c r="X28" s="499"/>
      <c r="Y28" s="500"/>
      <c r="Z28" s="439" t="s">
        <v>184</v>
      </c>
      <c r="AA28" s="440"/>
      <c r="AB28" s="440"/>
      <c r="AC28" s="440"/>
      <c r="AD28" s="440"/>
      <c r="AE28" s="440"/>
      <c r="AF28" s="440"/>
      <c r="AG28" s="441"/>
      <c r="AH28" s="442" t="s">
        <v>174</v>
      </c>
      <c r="AI28" s="443"/>
      <c r="AJ28" s="443"/>
      <c r="AK28" s="443"/>
      <c r="AL28" s="444"/>
      <c r="AM28" s="442" t="s">
        <v>138</v>
      </c>
      <c r="AN28" s="443"/>
      <c r="AO28" s="443"/>
      <c r="AP28" s="443"/>
      <c r="AQ28" s="443"/>
      <c r="AR28" s="444"/>
      <c r="AS28" s="442" t="s">
        <v>179</v>
      </c>
      <c r="AT28" s="443"/>
      <c r="AU28" s="443"/>
      <c r="AV28" s="443"/>
      <c r="AW28" s="443"/>
      <c r="AX28" s="445"/>
      <c r="AY28" s="449" t="s">
        <v>185</v>
      </c>
      <c r="AZ28" s="450"/>
      <c r="BA28" s="450"/>
      <c r="BB28" s="451"/>
      <c r="BC28" s="458" t="s">
        <v>48</v>
      </c>
      <c r="BD28" s="459"/>
      <c r="BE28" s="459"/>
      <c r="BF28" s="459"/>
      <c r="BG28" s="459"/>
      <c r="BH28" s="459"/>
      <c r="BI28" s="459"/>
      <c r="BJ28" s="459"/>
      <c r="BK28" s="459"/>
      <c r="BL28" s="459"/>
      <c r="BM28" s="460"/>
      <c r="BN28" s="461">
        <v>612285</v>
      </c>
      <c r="BO28" s="462"/>
      <c r="BP28" s="462"/>
      <c r="BQ28" s="462"/>
      <c r="BR28" s="462"/>
      <c r="BS28" s="462"/>
      <c r="BT28" s="462"/>
      <c r="BU28" s="463"/>
      <c r="BV28" s="461">
        <v>609885</v>
      </c>
      <c r="BW28" s="462"/>
      <c r="BX28" s="462"/>
      <c r="BY28" s="462"/>
      <c r="BZ28" s="462"/>
      <c r="CA28" s="462"/>
      <c r="CB28" s="462"/>
      <c r="CC28" s="463"/>
      <c r="CD28" s="201"/>
      <c r="CE28" s="464"/>
      <c r="CF28" s="464"/>
      <c r="CG28" s="464"/>
      <c r="CH28" s="464"/>
      <c r="CI28" s="464"/>
      <c r="CJ28" s="464"/>
      <c r="CK28" s="464"/>
      <c r="CL28" s="464"/>
      <c r="CM28" s="464"/>
      <c r="CN28" s="464"/>
      <c r="CO28" s="464"/>
      <c r="CP28" s="464"/>
      <c r="CQ28" s="464"/>
      <c r="CR28" s="464"/>
      <c r="CS28" s="465"/>
      <c r="CT28" s="436"/>
      <c r="CU28" s="437"/>
      <c r="CV28" s="437"/>
      <c r="CW28" s="437"/>
      <c r="CX28" s="437"/>
      <c r="CY28" s="437"/>
      <c r="CZ28" s="437"/>
      <c r="DA28" s="438"/>
      <c r="DB28" s="436"/>
      <c r="DC28" s="437"/>
      <c r="DD28" s="437"/>
      <c r="DE28" s="437"/>
      <c r="DF28" s="437"/>
      <c r="DG28" s="437"/>
      <c r="DH28" s="437"/>
      <c r="DI28" s="438"/>
      <c r="DJ28" s="186"/>
      <c r="DK28" s="186"/>
      <c r="DL28" s="186"/>
      <c r="DM28" s="186"/>
      <c r="DN28" s="186"/>
      <c r="DO28" s="186"/>
    </row>
    <row r="29" spans="1:119" ht="18.75" customHeight="1" x14ac:dyDescent="0.15">
      <c r="A29" s="187"/>
      <c r="B29" s="498"/>
      <c r="C29" s="499"/>
      <c r="D29" s="500"/>
      <c r="E29" s="439" t="s">
        <v>186</v>
      </c>
      <c r="F29" s="440"/>
      <c r="G29" s="440"/>
      <c r="H29" s="440"/>
      <c r="I29" s="440"/>
      <c r="J29" s="440"/>
      <c r="K29" s="441"/>
      <c r="L29" s="442">
        <v>7</v>
      </c>
      <c r="M29" s="443"/>
      <c r="N29" s="443"/>
      <c r="O29" s="443"/>
      <c r="P29" s="444"/>
      <c r="Q29" s="442">
        <v>1995</v>
      </c>
      <c r="R29" s="443"/>
      <c r="S29" s="443"/>
      <c r="T29" s="443"/>
      <c r="U29" s="443"/>
      <c r="V29" s="444"/>
      <c r="W29" s="509"/>
      <c r="X29" s="510"/>
      <c r="Y29" s="511"/>
      <c r="Z29" s="439" t="s">
        <v>187</v>
      </c>
      <c r="AA29" s="440"/>
      <c r="AB29" s="440"/>
      <c r="AC29" s="440"/>
      <c r="AD29" s="440"/>
      <c r="AE29" s="440"/>
      <c r="AF29" s="440"/>
      <c r="AG29" s="441"/>
      <c r="AH29" s="442">
        <v>54</v>
      </c>
      <c r="AI29" s="443"/>
      <c r="AJ29" s="443"/>
      <c r="AK29" s="443"/>
      <c r="AL29" s="444"/>
      <c r="AM29" s="442">
        <v>158922</v>
      </c>
      <c r="AN29" s="443"/>
      <c r="AO29" s="443"/>
      <c r="AP29" s="443"/>
      <c r="AQ29" s="443"/>
      <c r="AR29" s="444"/>
      <c r="AS29" s="442">
        <v>2943</v>
      </c>
      <c r="AT29" s="443"/>
      <c r="AU29" s="443"/>
      <c r="AV29" s="443"/>
      <c r="AW29" s="443"/>
      <c r="AX29" s="445"/>
      <c r="AY29" s="452"/>
      <c r="AZ29" s="453"/>
      <c r="BA29" s="453"/>
      <c r="BB29" s="454"/>
      <c r="BC29" s="446" t="s">
        <v>188</v>
      </c>
      <c r="BD29" s="447"/>
      <c r="BE29" s="447"/>
      <c r="BF29" s="447"/>
      <c r="BG29" s="447"/>
      <c r="BH29" s="447"/>
      <c r="BI29" s="447"/>
      <c r="BJ29" s="447"/>
      <c r="BK29" s="447"/>
      <c r="BL29" s="447"/>
      <c r="BM29" s="448"/>
      <c r="BN29" s="466">
        <v>893629</v>
      </c>
      <c r="BO29" s="467"/>
      <c r="BP29" s="467"/>
      <c r="BQ29" s="467"/>
      <c r="BR29" s="467"/>
      <c r="BS29" s="467"/>
      <c r="BT29" s="467"/>
      <c r="BU29" s="468"/>
      <c r="BV29" s="466">
        <v>888929</v>
      </c>
      <c r="BW29" s="467"/>
      <c r="BX29" s="467"/>
      <c r="BY29" s="467"/>
      <c r="BZ29" s="467"/>
      <c r="CA29" s="467"/>
      <c r="CB29" s="467"/>
      <c r="CC29" s="468"/>
      <c r="CD29" s="203"/>
      <c r="CE29" s="464"/>
      <c r="CF29" s="464"/>
      <c r="CG29" s="464"/>
      <c r="CH29" s="464"/>
      <c r="CI29" s="464"/>
      <c r="CJ29" s="464"/>
      <c r="CK29" s="464"/>
      <c r="CL29" s="464"/>
      <c r="CM29" s="464"/>
      <c r="CN29" s="464"/>
      <c r="CO29" s="464"/>
      <c r="CP29" s="464"/>
      <c r="CQ29" s="464"/>
      <c r="CR29" s="464"/>
      <c r="CS29" s="465"/>
      <c r="CT29" s="436"/>
      <c r="CU29" s="437"/>
      <c r="CV29" s="437"/>
      <c r="CW29" s="437"/>
      <c r="CX29" s="437"/>
      <c r="CY29" s="437"/>
      <c r="CZ29" s="437"/>
      <c r="DA29" s="438"/>
      <c r="DB29" s="436"/>
      <c r="DC29" s="437"/>
      <c r="DD29" s="437"/>
      <c r="DE29" s="437"/>
      <c r="DF29" s="437"/>
      <c r="DG29" s="437"/>
      <c r="DH29" s="437"/>
      <c r="DI29" s="438"/>
      <c r="DJ29" s="186"/>
      <c r="DK29" s="186"/>
      <c r="DL29" s="186"/>
      <c r="DM29" s="186"/>
      <c r="DN29" s="186"/>
      <c r="DO29" s="186"/>
    </row>
    <row r="30" spans="1:119" ht="18.75" customHeight="1" thickBot="1" x14ac:dyDescent="0.2">
      <c r="A30" s="187"/>
      <c r="B30" s="501"/>
      <c r="C30" s="502"/>
      <c r="D30" s="503"/>
      <c r="E30" s="512"/>
      <c r="F30" s="513"/>
      <c r="G30" s="513"/>
      <c r="H30" s="513"/>
      <c r="I30" s="513"/>
      <c r="J30" s="513"/>
      <c r="K30" s="514"/>
      <c r="L30" s="515"/>
      <c r="M30" s="516"/>
      <c r="N30" s="516"/>
      <c r="O30" s="516"/>
      <c r="P30" s="517"/>
      <c r="Q30" s="515"/>
      <c r="R30" s="516"/>
      <c r="S30" s="516"/>
      <c r="T30" s="516"/>
      <c r="U30" s="516"/>
      <c r="V30" s="517"/>
      <c r="W30" s="518" t="s">
        <v>189</v>
      </c>
      <c r="X30" s="519"/>
      <c r="Y30" s="519"/>
      <c r="Z30" s="519"/>
      <c r="AA30" s="519"/>
      <c r="AB30" s="519"/>
      <c r="AC30" s="519"/>
      <c r="AD30" s="519"/>
      <c r="AE30" s="519"/>
      <c r="AF30" s="519"/>
      <c r="AG30" s="520"/>
      <c r="AH30" s="430">
        <v>96.3</v>
      </c>
      <c r="AI30" s="431"/>
      <c r="AJ30" s="431"/>
      <c r="AK30" s="431"/>
      <c r="AL30" s="431"/>
      <c r="AM30" s="431"/>
      <c r="AN30" s="431"/>
      <c r="AO30" s="431"/>
      <c r="AP30" s="431"/>
      <c r="AQ30" s="431"/>
      <c r="AR30" s="431"/>
      <c r="AS30" s="431"/>
      <c r="AT30" s="431"/>
      <c r="AU30" s="431"/>
      <c r="AV30" s="431"/>
      <c r="AW30" s="431"/>
      <c r="AX30" s="432"/>
      <c r="AY30" s="455"/>
      <c r="AZ30" s="456"/>
      <c r="BA30" s="456"/>
      <c r="BB30" s="457"/>
      <c r="BC30" s="433" t="s">
        <v>50</v>
      </c>
      <c r="BD30" s="434"/>
      <c r="BE30" s="434"/>
      <c r="BF30" s="434"/>
      <c r="BG30" s="434"/>
      <c r="BH30" s="434"/>
      <c r="BI30" s="434"/>
      <c r="BJ30" s="434"/>
      <c r="BK30" s="434"/>
      <c r="BL30" s="434"/>
      <c r="BM30" s="435"/>
      <c r="BN30" s="469">
        <v>741055</v>
      </c>
      <c r="BO30" s="470"/>
      <c r="BP30" s="470"/>
      <c r="BQ30" s="470"/>
      <c r="BR30" s="470"/>
      <c r="BS30" s="470"/>
      <c r="BT30" s="470"/>
      <c r="BU30" s="471"/>
      <c r="BV30" s="469">
        <v>672131</v>
      </c>
      <c r="BW30" s="470"/>
      <c r="BX30" s="470"/>
      <c r="BY30" s="470"/>
      <c r="BZ30" s="470"/>
      <c r="CA30" s="470"/>
      <c r="CB30" s="470"/>
      <c r="CC30" s="471"/>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190</v>
      </c>
      <c r="D32" s="214"/>
      <c r="E32" s="214"/>
      <c r="F32" s="211"/>
      <c r="G32" s="211"/>
      <c r="H32" s="211"/>
      <c r="I32" s="211"/>
      <c r="J32" s="211"/>
      <c r="K32" s="211"/>
      <c r="L32" s="211"/>
      <c r="M32" s="211"/>
      <c r="N32" s="211"/>
      <c r="O32" s="211"/>
      <c r="P32" s="211"/>
      <c r="Q32" s="211"/>
      <c r="R32" s="211"/>
      <c r="S32" s="211"/>
      <c r="T32" s="211"/>
      <c r="U32" s="211" t="s">
        <v>191</v>
      </c>
      <c r="V32" s="211"/>
      <c r="W32" s="211"/>
      <c r="X32" s="211"/>
      <c r="Y32" s="211"/>
      <c r="Z32" s="211"/>
      <c r="AA32" s="211"/>
      <c r="AB32" s="211"/>
      <c r="AC32" s="211"/>
      <c r="AD32" s="211"/>
      <c r="AE32" s="211"/>
      <c r="AF32" s="211"/>
      <c r="AG32" s="211"/>
      <c r="AH32" s="211"/>
      <c r="AI32" s="211"/>
      <c r="AJ32" s="211"/>
      <c r="AK32" s="211"/>
      <c r="AL32" s="211"/>
      <c r="AM32" s="215" t="s">
        <v>192</v>
      </c>
      <c r="AN32" s="211"/>
      <c r="AO32" s="211"/>
      <c r="AP32" s="211"/>
      <c r="AQ32" s="211"/>
      <c r="AR32" s="211"/>
      <c r="AS32" s="215"/>
      <c r="AT32" s="215"/>
      <c r="AU32" s="215"/>
      <c r="AV32" s="215"/>
      <c r="AW32" s="215"/>
      <c r="AX32" s="215"/>
      <c r="AY32" s="215"/>
      <c r="AZ32" s="215"/>
      <c r="BA32" s="215"/>
      <c r="BB32" s="211"/>
      <c r="BC32" s="215"/>
      <c r="BD32" s="211"/>
      <c r="BE32" s="215" t="s">
        <v>193</v>
      </c>
      <c r="BF32" s="211"/>
      <c r="BG32" s="211"/>
      <c r="BH32" s="211"/>
      <c r="BI32" s="211"/>
      <c r="BJ32" s="215"/>
      <c r="BK32" s="215"/>
      <c r="BL32" s="215"/>
      <c r="BM32" s="215"/>
      <c r="BN32" s="215"/>
      <c r="BO32" s="215"/>
      <c r="BP32" s="215"/>
      <c r="BQ32" s="215"/>
      <c r="BR32" s="211"/>
      <c r="BS32" s="211"/>
      <c r="BT32" s="211"/>
      <c r="BU32" s="211"/>
      <c r="BV32" s="211"/>
      <c r="BW32" s="211" t="s">
        <v>194</v>
      </c>
      <c r="BX32" s="211"/>
      <c r="BY32" s="211"/>
      <c r="BZ32" s="211"/>
      <c r="CA32" s="211"/>
      <c r="CB32" s="215"/>
      <c r="CC32" s="215"/>
      <c r="CD32" s="215"/>
      <c r="CE32" s="215"/>
      <c r="CF32" s="215"/>
      <c r="CG32" s="215"/>
      <c r="CH32" s="215"/>
      <c r="CI32" s="215"/>
      <c r="CJ32" s="215"/>
      <c r="CK32" s="215"/>
      <c r="CL32" s="215"/>
      <c r="CM32" s="215"/>
      <c r="CN32" s="215"/>
      <c r="CO32" s="215" t="s">
        <v>195</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29" t="s">
        <v>196</v>
      </c>
      <c r="D33" s="429"/>
      <c r="E33" s="428" t="s">
        <v>197</v>
      </c>
      <c r="F33" s="428"/>
      <c r="G33" s="428"/>
      <c r="H33" s="428"/>
      <c r="I33" s="428"/>
      <c r="J33" s="428"/>
      <c r="K33" s="428"/>
      <c r="L33" s="428"/>
      <c r="M33" s="428"/>
      <c r="N33" s="428"/>
      <c r="O33" s="428"/>
      <c r="P33" s="428"/>
      <c r="Q33" s="428"/>
      <c r="R33" s="428"/>
      <c r="S33" s="428"/>
      <c r="T33" s="216"/>
      <c r="U33" s="429" t="s">
        <v>198</v>
      </c>
      <c r="V33" s="429"/>
      <c r="W33" s="428" t="s">
        <v>197</v>
      </c>
      <c r="X33" s="428"/>
      <c r="Y33" s="428"/>
      <c r="Z33" s="428"/>
      <c r="AA33" s="428"/>
      <c r="AB33" s="428"/>
      <c r="AC33" s="428"/>
      <c r="AD33" s="428"/>
      <c r="AE33" s="428"/>
      <c r="AF33" s="428"/>
      <c r="AG33" s="428"/>
      <c r="AH33" s="428"/>
      <c r="AI33" s="428"/>
      <c r="AJ33" s="428"/>
      <c r="AK33" s="428"/>
      <c r="AL33" s="216"/>
      <c r="AM33" s="429" t="s">
        <v>196</v>
      </c>
      <c r="AN33" s="429"/>
      <c r="AO33" s="428" t="s">
        <v>197</v>
      </c>
      <c r="AP33" s="428"/>
      <c r="AQ33" s="428"/>
      <c r="AR33" s="428"/>
      <c r="AS33" s="428"/>
      <c r="AT33" s="428"/>
      <c r="AU33" s="428"/>
      <c r="AV33" s="428"/>
      <c r="AW33" s="428"/>
      <c r="AX33" s="428"/>
      <c r="AY33" s="428"/>
      <c r="AZ33" s="428"/>
      <c r="BA33" s="428"/>
      <c r="BB33" s="428"/>
      <c r="BC33" s="428"/>
      <c r="BD33" s="217"/>
      <c r="BE33" s="428" t="s">
        <v>199</v>
      </c>
      <c r="BF33" s="428"/>
      <c r="BG33" s="428" t="s">
        <v>200</v>
      </c>
      <c r="BH33" s="428"/>
      <c r="BI33" s="428"/>
      <c r="BJ33" s="428"/>
      <c r="BK33" s="428"/>
      <c r="BL33" s="428"/>
      <c r="BM33" s="428"/>
      <c r="BN33" s="428"/>
      <c r="BO33" s="428"/>
      <c r="BP33" s="428"/>
      <c r="BQ33" s="428"/>
      <c r="BR33" s="428"/>
      <c r="BS33" s="428"/>
      <c r="BT33" s="428"/>
      <c r="BU33" s="428"/>
      <c r="BV33" s="217"/>
      <c r="BW33" s="429" t="s">
        <v>199</v>
      </c>
      <c r="BX33" s="429"/>
      <c r="BY33" s="428" t="s">
        <v>201</v>
      </c>
      <c r="BZ33" s="428"/>
      <c r="CA33" s="428"/>
      <c r="CB33" s="428"/>
      <c r="CC33" s="428"/>
      <c r="CD33" s="428"/>
      <c r="CE33" s="428"/>
      <c r="CF33" s="428"/>
      <c r="CG33" s="428"/>
      <c r="CH33" s="428"/>
      <c r="CI33" s="428"/>
      <c r="CJ33" s="428"/>
      <c r="CK33" s="428"/>
      <c r="CL33" s="428"/>
      <c r="CM33" s="428"/>
      <c r="CN33" s="216"/>
      <c r="CO33" s="429" t="s">
        <v>198</v>
      </c>
      <c r="CP33" s="429"/>
      <c r="CQ33" s="428" t="s">
        <v>202</v>
      </c>
      <c r="CR33" s="428"/>
      <c r="CS33" s="428"/>
      <c r="CT33" s="428"/>
      <c r="CU33" s="428"/>
      <c r="CV33" s="428"/>
      <c r="CW33" s="428"/>
      <c r="CX33" s="428"/>
      <c r="CY33" s="428"/>
      <c r="CZ33" s="428"/>
      <c r="DA33" s="428"/>
      <c r="DB33" s="428"/>
      <c r="DC33" s="428"/>
      <c r="DD33" s="428"/>
      <c r="DE33" s="428"/>
      <c r="DF33" s="216"/>
      <c r="DG33" s="427" t="s">
        <v>203</v>
      </c>
      <c r="DH33" s="427"/>
      <c r="DI33" s="218"/>
      <c r="DJ33" s="186"/>
      <c r="DK33" s="186"/>
      <c r="DL33" s="186"/>
      <c r="DM33" s="186"/>
      <c r="DN33" s="186"/>
      <c r="DO33" s="186"/>
    </row>
    <row r="34" spans="1:119" ht="32.25" customHeight="1" x14ac:dyDescent="0.15">
      <c r="A34" s="187"/>
      <c r="B34" s="213"/>
      <c r="C34" s="425">
        <f>IF(E34="","",1)</f>
        <v>1</v>
      </c>
      <c r="D34" s="425"/>
      <c r="E34" s="424" t="str">
        <f>IF('各会計、関係団体の財政状況及び健全化判断比率'!B7="","",'各会計、関係団体の財政状況及び健全化判断比率'!B7)</f>
        <v>一般会計</v>
      </c>
      <c r="F34" s="424"/>
      <c r="G34" s="424"/>
      <c r="H34" s="424"/>
      <c r="I34" s="424"/>
      <c r="J34" s="424"/>
      <c r="K34" s="424"/>
      <c r="L34" s="424"/>
      <c r="M34" s="424"/>
      <c r="N34" s="424"/>
      <c r="O34" s="424"/>
      <c r="P34" s="424"/>
      <c r="Q34" s="424"/>
      <c r="R34" s="424"/>
      <c r="S34" s="424"/>
      <c r="T34" s="214"/>
      <c r="U34" s="425">
        <f>IF(W34="","",MAX(C34:D43)+1)</f>
        <v>2</v>
      </c>
      <c r="V34" s="425"/>
      <c r="W34" s="424" t="str">
        <f>IF('各会計、関係団体の財政状況及び健全化判断比率'!B28="","",'各会計、関係団体の財政状況及び健全化判断比率'!B28)</f>
        <v>国民健康保険事業特別会計</v>
      </c>
      <c r="X34" s="424"/>
      <c r="Y34" s="424"/>
      <c r="Z34" s="424"/>
      <c r="AA34" s="424"/>
      <c r="AB34" s="424"/>
      <c r="AC34" s="424"/>
      <c r="AD34" s="424"/>
      <c r="AE34" s="424"/>
      <c r="AF34" s="424"/>
      <c r="AG34" s="424"/>
      <c r="AH34" s="424"/>
      <c r="AI34" s="424"/>
      <c r="AJ34" s="424"/>
      <c r="AK34" s="424"/>
      <c r="AL34" s="214"/>
      <c r="AM34" s="425" t="str">
        <f>IF(AO34="","",MAX(C34:D43,U34:V43)+1)</f>
        <v/>
      </c>
      <c r="AN34" s="425"/>
      <c r="AO34" s="424"/>
      <c r="AP34" s="424"/>
      <c r="AQ34" s="424"/>
      <c r="AR34" s="424"/>
      <c r="AS34" s="424"/>
      <c r="AT34" s="424"/>
      <c r="AU34" s="424"/>
      <c r="AV34" s="424"/>
      <c r="AW34" s="424"/>
      <c r="AX34" s="424"/>
      <c r="AY34" s="424"/>
      <c r="AZ34" s="424"/>
      <c r="BA34" s="424"/>
      <c r="BB34" s="424"/>
      <c r="BC34" s="424"/>
      <c r="BD34" s="214"/>
      <c r="BE34" s="425">
        <f>IF(BG34="","",MAX(C34:D43,U34:V43,AM34:AN43)+1)</f>
        <v>4</v>
      </c>
      <c r="BF34" s="425"/>
      <c r="BG34" s="424" t="str">
        <f>IF('各会計、関係団体の財政状況及び健全化判断比率'!B30="","",'各会計、関係団体の財政状況及び健全化判断比率'!B30)</f>
        <v>簡易水道事業特別会計</v>
      </c>
      <c r="BH34" s="424"/>
      <c r="BI34" s="424"/>
      <c r="BJ34" s="424"/>
      <c r="BK34" s="424"/>
      <c r="BL34" s="424"/>
      <c r="BM34" s="424"/>
      <c r="BN34" s="424"/>
      <c r="BO34" s="424"/>
      <c r="BP34" s="424"/>
      <c r="BQ34" s="424"/>
      <c r="BR34" s="424"/>
      <c r="BS34" s="424"/>
      <c r="BT34" s="424"/>
      <c r="BU34" s="424"/>
      <c r="BV34" s="214"/>
      <c r="BW34" s="425">
        <f>IF(BY34="","",MAX(C34:D43,U34:V43,AM34:AN43,BE34:BF43)+1)</f>
        <v>6</v>
      </c>
      <c r="BX34" s="425"/>
      <c r="BY34" s="424" t="str">
        <f>IF('各会計、関係団体の財政状況及び健全化判断比率'!B68="","",'各会計、関係団体の財政状況及び健全化判断比率'!B68)</f>
        <v>邑智郡総合事務組合（普通）</v>
      </c>
      <c r="BZ34" s="424"/>
      <c r="CA34" s="424"/>
      <c r="CB34" s="424"/>
      <c r="CC34" s="424"/>
      <c r="CD34" s="424"/>
      <c r="CE34" s="424"/>
      <c r="CF34" s="424"/>
      <c r="CG34" s="424"/>
      <c r="CH34" s="424"/>
      <c r="CI34" s="424"/>
      <c r="CJ34" s="424"/>
      <c r="CK34" s="424"/>
      <c r="CL34" s="424"/>
      <c r="CM34" s="424"/>
      <c r="CN34" s="214"/>
      <c r="CO34" s="425" t="str">
        <f>IF(CQ34="","",MAX(C34:D43,U34:V43,AM34:AN43,BE34:BF43,BW34:BX43)+1)</f>
        <v/>
      </c>
      <c r="CP34" s="425"/>
      <c r="CQ34" s="424" t="str">
        <f>IF('各会計、関係団体の財政状況及び健全化判断比率'!BS7="","",'各会計、関係団体の財政状況及び健全化判断比率'!BS7)</f>
        <v/>
      </c>
      <c r="CR34" s="424"/>
      <c r="CS34" s="424"/>
      <c r="CT34" s="424"/>
      <c r="CU34" s="424"/>
      <c r="CV34" s="424"/>
      <c r="CW34" s="424"/>
      <c r="CX34" s="424"/>
      <c r="CY34" s="424"/>
      <c r="CZ34" s="424"/>
      <c r="DA34" s="424"/>
      <c r="DB34" s="424"/>
      <c r="DC34" s="424"/>
      <c r="DD34" s="424"/>
      <c r="DE34" s="424"/>
      <c r="DF34" s="211"/>
      <c r="DG34" s="426" t="str">
        <f>IF('各会計、関係団体の財政状況及び健全化判断比率'!BR7="","",'各会計、関係団体の財政状況及び健全化判断比率'!BR7)</f>
        <v/>
      </c>
      <c r="DH34" s="426"/>
      <c r="DI34" s="218"/>
      <c r="DJ34" s="186"/>
      <c r="DK34" s="186"/>
      <c r="DL34" s="186"/>
      <c r="DM34" s="186"/>
      <c r="DN34" s="186"/>
      <c r="DO34" s="186"/>
    </row>
    <row r="35" spans="1:119" ht="32.25" customHeight="1" x14ac:dyDescent="0.15">
      <c r="A35" s="187"/>
      <c r="B35" s="213"/>
      <c r="C35" s="425" t="str">
        <f>IF(E35="","",C34+1)</f>
        <v/>
      </c>
      <c r="D35" s="425"/>
      <c r="E35" s="424" t="str">
        <f>IF('各会計、関係団体の財政状況及び健全化判断比率'!B8="","",'各会計、関係団体の財政状況及び健全化判断比率'!B8)</f>
        <v/>
      </c>
      <c r="F35" s="424"/>
      <c r="G35" s="424"/>
      <c r="H35" s="424"/>
      <c r="I35" s="424"/>
      <c r="J35" s="424"/>
      <c r="K35" s="424"/>
      <c r="L35" s="424"/>
      <c r="M35" s="424"/>
      <c r="N35" s="424"/>
      <c r="O35" s="424"/>
      <c r="P35" s="424"/>
      <c r="Q35" s="424"/>
      <c r="R35" s="424"/>
      <c r="S35" s="424"/>
      <c r="T35" s="214"/>
      <c r="U35" s="425">
        <f>IF(W35="","",U34+1)</f>
        <v>3</v>
      </c>
      <c r="V35" s="425"/>
      <c r="W35" s="424" t="str">
        <f>IF('各会計、関係団体の財政状況及び健全化判断比率'!B29="","",'各会計、関係団体の財政状況及び健全化判断比率'!B29)</f>
        <v>後期高齢者医療特別会計</v>
      </c>
      <c r="X35" s="424"/>
      <c r="Y35" s="424"/>
      <c r="Z35" s="424"/>
      <c r="AA35" s="424"/>
      <c r="AB35" s="424"/>
      <c r="AC35" s="424"/>
      <c r="AD35" s="424"/>
      <c r="AE35" s="424"/>
      <c r="AF35" s="424"/>
      <c r="AG35" s="424"/>
      <c r="AH35" s="424"/>
      <c r="AI35" s="424"/>
      <c r="AJ35" s="424"/>
      <c r="AK35" s="424"/>
      <c r="AL35" s="214"/>
      <c r="AM35" s="425" t="str">
        <f t="shared" ref="AM35:AM43" si="0">IF(AO35="","",AM34+1)</f>
        <v/>
      </c>
      <c r="AN35" s="425"/>
      <c r="AO35" s="424"/>
      <c r="AP35" s="424"/>
      <c r="AQ35" s="424"/>
      <c r="AR35" s="424"/>
      <c r="AS35" s="424"/>
      <c r="AT35" s="424"/>
      <c r="AU35" s="424"/>
      <c r="AV35" s="424"/>
      <c r="AW35" s="424"/>
      <c r="AX35" s="424"/>
      <c r="AY35" s="424"/>
      <c r="AZ35" s="424"/>
      <c r="BA35" s="424"/>
      <c r="BB35" s="424"/>
      <c r="BC35" s="424"/>
      <c r="BD35" s="214"/>
      <c r="BE35" s="425">
        <f t="shared" ref="BE35:BE43" si="1">IF(BG35="","",BE34+1)</f>
        <v>5</v>
      </c>
      <c r="BF35" s="425"/>
      <c r="BG35" s="424" t="str">
        <f>IF('各会計、関係団体の財政状況及び健全化判断比率'!B31="","",'各会計、関係団体の財政状況及び健全化判断比率'!B31)</f>
        <v>農業集落排水処理事業特別会計</v>
      </c>
      <c r="BH35" s="424"/>
      <c r="BI35" s="424"/>
      <c r="BJ35" s="424"/>
      <c r="BK35" s="424"/>
      <c r="BL35" s="424"/>
      <c r="BM35" s="424"/>
      <c r="BN35" s="424"/>
      <c r="BO35" s="424"/>
      <c r="BP35" s="424"/>
      <c r="BQ35" s="424"/>
      <c r="BR35" s="424"/>
      <c r="BS35" s="424"/>
      <c r="BT35" s="424"/>
      <c r="BU35" s="424"/>
      <c r="BV35" s="214"/>
      <c r="BW35" s="425">
        <f t="shared" ref="BW35:BW43" si="2">IF(BY35="","",BW34+1)</f>
        <v>7</v>
      </c>
      <c r="BX35" s="425"/>
      <c r="BY35" s="424" t="str">
        <f>IF('各会計、関係団体の財政状況及び健全化判断比率'!B69="","",'各会計、関係団体の財政状況及び健全化判断比率'!B69)</f>
        <v>邑智郡総合事務組合（介護）</v>
      </c>
      <c r="BZ35" s="424"/>
      <c r="CA35" s="424"/>
      <c r="CB35" s="424"/>
      <c r="CC35" s="424"/>
      <c r="CD35" s="424"/>
      <c r="CE35" s="424"/>
      <c r="CF35" s="424"/>
      <c r="CG35" s="424"/>
      <c r="CH35" s="424"/>
      <c r="CI35" s="424"/>
      <c r="CJ35" s="424"/>
      <c r="CK35" s="424"/>
      <c r="CL35" s="424"/>
      <c r="CM35" s="424"/>
      <c r="CN35" s="214"/>
      <c r="CO35" s="425" t="str">
        <f t="shared" ref="CO35:CO43" si="3">IF(CQ35="","",CO34+1)</f>
        <v/>
      </c>
      <c r="CP35" s="425"/>
      <c r="CQ35" s="424" t="str">
        <f>IF('各会計、関係団体の財政状況及び健全化判断比率'!BS8="","",'各会計、関係団体の財政状況及び健全化判断比率'!BS8)</f>
        <v/>
      </c>
      <c r="CR35" s="424"/>
      <c r="CS35" s="424"/>
      <c r="CT35" s="424"/>
      <c r="CU35" s="424"/>
      <c r="CV35" s="424"/>
      <c r="CW35" s="424"/>
      <c r="CX35" s="424"/>
      <c r="CY35" s="424"/>
      <c r="CZ35" s="424"/>
      <c r="DA35" s="424"/>
      <c r="DB35" s="424"/>
      <c r="DC35" s="424"/>
      <c r="DD35" s="424"/>
      <c r="DE35" s="424"/>
      <c r="DF35" s="211"/>
      <c r="DG35" s="426" t="str">
        <f>IF('各会計、関係団体の財政状況及び健全化判断比率'!BR8="","",'各会計、関係団体の財政状況及び健全化判断比率'!BR8)</f>
        <v/>
      </c>
      <c r="DH35" s="426"/>
      <c r="DI35" s="218"/>
      <c r="DJ35" s="186"/>
      <c r="DK35" s="186"/>
      <c r="DL35" s="186"/>
      <c r="DM35" s="186"/>
      <c r="DN35" s="186"/>
      <c r="DO35" s="186"/>
    </row>
    <row r="36" spans="1:119" ht="32.25" customHeight="1" x14ac:dyDescent="0.15">
      <c r="A36" s="187"/>
      <c r="B36" s="213"/>
      <c r="C36" s="425" t="str">
        <f>IF(E36="","",C35+1)</f>
        <v/>
      </c>
      <c r="D36" s="425"/>
      <c r="E36" s="424" t="str">
        <f>IF('各会計、関係団体の財政状況及び健全化判断比率'!B9="","",'各会計、関係団体の財政状況及び健全化判断比率'!B9)</f>
        <v/>
      </c>
      <c r="F36" s="424"/>
      <c r="G36" s="424"/>
      <c r="H36" s="424"/>
      <c r="I36" s="424"/>
      <c r="J36" s="424"/>
      <c r="K36" s="424"/>
      <c r="L36" s="424"/>
      <c r="M36" s="424"/>
      <c r="N36" s="424"/>
      <c r="O36" s="424"/>
      <c r="P36" s="424"/>
      <c r="Q36" s="424"/>
      <c r="R36" s="424"/>
      <c r="S36" s="424"/>
      <c r="T36" s="214"/>
      <c r="U36" s="425" t="str">
        <f t="shared" ref="U36:U43" si="4">IF(W36="","",U35+1)</f>
        <v/>
      </c>
      <c r="V36" s="425"/>
      <c r="W36" s="424"/>
      <c r="X36" s="424"/>
      <c r="Y36" s="424"/>
      <c r="Z36" s="424"/>
      <c r="AA36" s="424"/>
      <c r="AB36" s="424"/>
      <c r="AC36" s="424"/>
      <c r="AD36" s="424"/>
      <c r="AE36" s="424"/>
      <c r="AF36" s="424"/>
      <c r="AG36" s="424"/>
      <c r="AH36" s="424"/>
      <c r="AI36" s="424"/>
      <c r="AJ36" s="424"/>
      <c r="AK36" s="424"/>
      <c r="AL36" s="214"/>
      <c r="AM36" s="425" t="str">
        <f t="shared" si="0"/>
        <v/>
      </c>
      <c r="AN36" s="425"/>
      <c r="AO36" s="424"/>
      <c r="AP36" s="424"/>
      <c r="AQ36" s="424"/>
      <c r="AR36" s="424"/>
      <c r="AS36" s="424"/>
      <c r="AT36" s="424"/>
      <c r="AU36" s="424"/>
      <c r="AV36" s="424"/>
      <c r="AW36" s="424"/>
      <c r="AX36" s="424"/>
      <c r="AY36" s="424"/>
      <c r="AZ36" s="424"/>
      <c r="BA36" s="424"/>
      <c r="BB36" s="424"/>
      <c r="BC36" s="424"/>
      <c r="BD36" s="214"/>
      <c r="BE36" s="425" t="str">
        <f t="shared" si="1"/>
        <v/>
      </c>
      <c r="BF36" s="425"/>
      <c r="BG36" s="424"/>
      <c r="BH36" s="424"/>
      <c r="BI36" s="424"/>
      <c r="BJ36" s="424"/>
      <c r="BK36" s="424"/>
      <c r="BL36" s="424"/>
      <c r="BM36" s="424"/>
      <c r="BN36" s="424"/>
      <c r="BO36" s="424"/>
      <c r="BP36" s="424"/>
      <c r="BQ36" s="424"/>
      <c r="BR36" s="424"/>
      <c r="BS36" s="424"/>
      <c r="BT36" s="424"/>
      <c r="BU36" s="424"/>
      <c r="BV36" s="214"/>
      <c r="BW36" s="425">
        <f t="shared" si="2"/>
        <v>8</v>
      </c>
      <c r="BX36" s="425"/>
      <c r="BY36" s="424" t="str">
        <f>IF('各会計、関係団体の財政状況及び健全化判断比率'!B70="","",'各会計、関係団体の財政状況及び健全化判断比率'!B70)</f>
        <v>邑智郡公立病院組合</v>
      </c>
      <c r="BZ36" s="424"/>
      <c r="CA36" s="424"/>
      <c r="CB36" s="424"/>
      <c r="CC36" s="424"/>
      <c r="CD36" s="424"/>
      <c r="CE36" s="424"/>
      <c r="CF36" s="424"/>
      <c r="CG36" s="424"/>
      <c r="CH36" s="424"/>
      <c r="CI36" s="424"/>
      <c r="CJ36" s="424"/>
      <c r="CK36" s="424"/>
      <c r="CL36" s="424"/>
      <c r="CM36" s="424"/>
      <c r="CN36" s="214"/>
      <c r="CO36" s="425" t="str">
        <f t="shared" si="3"/>
        <v/>
      </c>
      <c r="CP36" s="425"/>
      <c r="CQ36" s="424" t="str">
        <f>IF('各会計、関係団体の財政状況及び健全化判断比率'!BS9="","",'各会計、関係団体の財政状況及び健全化判断比率'!BS9)</f>
        <v/>
      </c>
      <c r="CR36" s="424"/>
      <c r="CS36" s="424"/>
      <c r="CT36" s="424"/>
      <c r="CU36" s="424"/>
      <c r="CV36" s="424"/>
      <c r="CW36" s="424"/>
      <c r="CX36" s="424"/>
      <c r="CY36" s="424"/>
      <c r="CZ36" s="424"/>
      <c r="DA36" s="424"/>
      <c r="DB36" s="424"/>
      <c r="DC36" s="424"/>
      <c r="DD36" s="424"/>
      <c r="DE36" s="424"/>
      <c r="DF36" s="211"/>
      <c r="DG36" s="426" t="str">
        <f>IF('各会計、関係団体の財政状況及び健全化判断比率'!BR9="","",'各会計、関係団体の財政状況及び健全化判断比率'!BR9)</f>
        <v/>
      </c>
      <c r="DH36" s="426"/>
      <c r="DI36" s="218"/>
      <c r="DJ36" s="186"/>
      <c r="DK36" s="186"/>
      <c r="DL36" s="186"/>
      <c r="DM36" s="186"/>
      <c r="DN36" s="186"/>
      <c r="DO36" s="186"/>
    </row>
    <row r="37" spans="1:119" ht="32.25" customHeight="1" x14ac:dyDescent="0.15">
      <c r="A37" s="187"/>
      <c r="B37" s="213"/>
      <c r="C37" s="425" t="str">
        <f>IF(E37="","",C36+1)</f>
        <v/>
      </c>
      <c r="D37" s="425"/>
      <c r="E37" s="424" t="str">
        <f>IF('各会計、関係団体の財政状況及び健全化判断比率'!B10="","",'各会計、関係団体の財政状況及び健全化判断比率'!B10)</f>
        <v/>
      </c>
      <c r="F37" s="424"/>
      <c r="G37" s="424"/>
      <c r="H37" s="424"/>
      <c r="I37" s="424"/>
      <c r="J37" s="424"/>
      <c r="K37" s="424"/>
      <c r="L37" s="424"/>
      <c r="M37" s="424"/>
      <c r="N37" s="424"/>
      <c r="O37" s="424"/>
      <c r="P37" s="424"/>
      <c r="Q37" s="424"/>
      <c r="R37" s="424"/>
      <c r="S37" s="424"/>
      <c r="T37" s="214"/>
      <c r="U37" s="425" t="str">
        <f t="shared" si="4"/>
        <v/>
      </c>
      <c r="V37" s="425"/>
      <c r="W37" s="424"/>
      <c r="X37" s="424"/>
      <c r="Y37" s="424"/>
      <c r="Z37" s="424"/>
      <c r="AA37" s="424"/>
      <c r="AB37" s="424"/>
      <c r="AC37" s="424"/>
      <c r="AD37" s="424"/>
      <c r="AE37" s="424"/>
      <c r="AF37" s="424"/>
      <c r="AG37" s="424"/>
      <c r="AH37" s="424"/>
      <c r="AI37" s="424"/>
      <c r="AJ37" s="424"/>
      <c r="AK37" s="424"/>
      <c r="AL37" s="214"/>
      <c r="AM37" s="425" t="str">
        <f t="shared" si="0"/>
        <v/>
      </c>
      <c r="AN37" s="425"/>
      <c r="AO37" s="424"/>
      <c r="AP37" s="424"/>
      <c r="AQ37" s="424"/>
      <c r="AR37" s="424"/>
      <c r="AS37" s="424"/>
      <c r="AT37" s="424"/>
      <c r="AU37" s="424"/>
      <c r="AV37" s="424"/>
      <c r="AW37" s="424"/>
      <c r="AX37" s="424"/>
      <c r="AY37" s="424"/>
      <c r="AZ37" s="424"/>
      <c r="BA37" s="424"/>
      <c r="BB37" s="424"/>
      <c r="BC37" s="424"/>
      <c r="BD37" s="214"/>
      <c r="BE37" s="425" t="str">
        <f t="shared" si="1"/>
        <v/>
      </c>
      <c r="BF37" s="425"/>
      <c r="BG37" s="424"/>
      <c r="BH37" s="424"/>
      <c r="BI37" s="424"/>
      <c r="BJ37" s="424"/>
      <c r="BK37" s="424"/>
      <c r="BL37" s="424"/>
      <c r="BM37" s="424"/>
      <c r="BN37" s="424"/>
      <c r="BO37" s="424"/>
      <c r="BP37" s="424"/>
      <c r="BQ37" s="424"/>
      <c r="BR37" s="424"/>
      <c r="BS37" s="424"/>
      <c r="BT37" s="424"/>
      <c r="BU37" s="424"/>
      <c r="BV37" s="214"/>
      <c r="BW37" s="425">
        <f t="shared" si="2"/>
        <v>9</v>
      </c>
      <c r="BX37" s="425"/>
      <c r="BY37" s="424" t="str">
        <f>IF('各会計、関係団体の財政状況及び健全化判断比率'!B71="","",'各会計、関係団体の財政状況及び健全化判断比率'!B71)</f>
        <v>島根県市町村総合事務組合</v>
      </c>
      <c r="BZ37" s="424"/>
      <c r="CA37" s="424"/>
      <c r="CB37" s="424"/>
      <c r="CC37" s="424"/>
      <c r="CD37" s="424"/>
      <c r="CE37" s="424"/>
      <c r="CF37" s="424"/>
      <c r="CG37" s="424"/>
      <c r="CH37" s="424"/>
      <c r="CI37" s="424"/>
      <c r="CJ37" s="424"/>
      <c r="CK37" s="424"/>
      <c r="CL37" s="424"/>
      <c r="CM37" s="424"/>
      <c r="CN37" s="214"/>
      <c r="CO37" s="425" t="str">
        <f t="shared" si="3"/>
        <v/>
      </c>
      <c r="CP37" s="425"/>
      <c r="CQ37" s="424" t="str">
        <f>IF('各会計、関係団体の財政状況及び健全化判断比率'!BS10="","",'各会計、関係団体の財政状況及び健全化判断比率'!BS10)</f>
        <v/>
      </c>
      <c r="CR37" s="424"/>
      <c r="CS37" s="424"/>
      <c r="CT37" s="424"/>
      <c r="CU37" s="424"/>
      <c r="CV37" s="424"/>
      <c r="CW37" s="424"/>
      <c r="CX37" s="424"/>
      <c r="CY37" s="424"/>
      <c r="CZ37" s="424"/>
      <c r="DA37" s="424"/>
      <c r="DB37" s="424"/>
      <c r="DC37" s="424"/>
      <c r="DD37" s="424"/>
      <c r="DE37" s="424"/>
      <c r="DF37" s="211"/>
      <c r="DG37" s="426" t="str">
        <f>IF('各会計、関係団体の財政状況及び健全化判断比率'!BR10="","",'各会計、関係団体の財政状況及び健全化判断比率'!BR10)</f>
        <v/>
      </c>
      <c r="DH37" s="426"/>
      <c r="DI37" s="218"/>
      <c r="DJ37" s="186"/>
      <c r="DK37" s="186"/>
      <c r="DL37" s="186"/>
      <c r="DM37" s="186"/>
      <c r="DN37" s="186"/>
      <c r="DO37" s="186"/>
    </row>
    <row r="38" spans="1:119" ht="32.25" customHeight="1" x14ac:dyDescent="0.15">
      <c r="A38" s="187"/>
      <c r="B38" s="213"/>
      <c r="C38" s="425" t="str">
        <f t="shared" ref="C38:C43" si="5">IF(E38="","",C37+1)</f>
        <v/>
      </c>
      <c r="D38" s="425"/>
      <c r="E38" s="424" t="str">
        <f>IF('各会計、関係団体の財政状況及び健全化判断比率'!B11="","",'各会計、関係団体の財政状況及び健全化判断比率'!B11)</f>
        <v/>
      </c>
      <c r="F38" s="424"/>
      <c r="G38" s="424"/>
      <c r="H38" s="424"/>
      <c r="I38" s="424"/>
      <c r="J38" s="424"/>
      <c r="K38" s="424"/>
      <c r="L38" s="424"/>
      <c r="M38" s="424"/>
      <c r="N38" s="424"/>
      <c r="O38" s="424"/>
      <c r="P38" s="424"/>
      <c r="Q38" s="424"/>
      <c r="R38" s="424"/>
      <c r="S38" s="424"/>
      <c r="T38" s="214"/>
      <c r="U38" s="425" t="str">
        <f t="shared" si="4"/>
        <v/>
      </c>
      <c r="V38" s="425"/>
      <c r="W38" s="424"/>
      <c r="X38" s="424"/>
      <c r="Y38" s="424"/>
      <c r="Z38" s="424"/>
      <c r="AA38" s="424"/>
      <c r="AB38" s="424"/>
      <c r="AC38" s="424"/>
      <c r="AD38" s="424"/>
      <c r="AE38" s="424"/>
      <c r="AF38" s="424"/>
      <c r="AG38" s="424"/>
      <c r="AH38" s="424"/>
      <c r="AI38" s="424"/>
      <c r="AJ38" s="424"/>
      <c r="AK38" s="424"/>
      <c r="AL38" s="214"/>
      <c r="AM38" s="425" t="str">
        <f t="shared" si="0"/>
        <v/>
      </c>
      <c r="AN38" s="425"/>
      <c r="AO38" s="424"/>
      <c r="AP38" s="424"/>
      <c r="AQ38" s="424"/>
      <c r="AR38" s="424"/>
      <c r="AS38" s="424"/>
      <c r="AT38" s="424"/>
      <c r="AU38" s="424"/>
      <c r="AV38" s="424"/>
      <c r="AW38" s="424"/>
      <c r="AX38" s="424"/>
      <c r="AY38" s="424"/>
      <c r="AZ38" s="424"/>
      <c r="BA38" s="424"/>
      <c r="BB38" s="424"/>
      <c r="BC38" s="424"/>
      <c r="BD38" s="214"/>
      <c r="BE38" s="425" t="str">
        <f t="shared" si="1"/>
        <v/>
      </c>
      <c r="BF38" s="425"/>
      <c r="BG38" s="424"/>
      <c r="BH38" s="424"/>
      <c r="BI38" s="424"/>
      <c r="BJ38" s="424"/>
      <c r="BK38" s="424"/>
      <c r="BL38" s="424"/>
      <c r="BM38" s="424"/>
      <c r="BN38" s="424"/>
      <c r="BO38" s="424"/>
      <c r="BP38" s="424"/>
      <c r="BQ38" s="424"/>
      <c r="BR38" s="424"/>
      <c r="BS38" s="424"/>
      <c r="BT38" s="424"/>
      <c r="BU38" s="424"/>
      <c r="BV38" s="214"/>
      <c r="BW38" s="425">
        <f t="shared" si="2"/>
        <v>10</v>
      </c>
      <c r="BX38" s="425"/>
      <c r="BY38" s="424" t="str">
        <f>IF('各会計、関係団体の財政状況及び健全化判断比率'!B72="","",'各会計、関係団体の財政状況及び健全化判断比率'!B72)</f>
        <v>島根県後期高齢者医療広域連合（普通）</v>
      </c>
      <c r="BZ38" s="424"/>
      <c r="CA38" s="424"/>
      <c r="CB38" s="424"/>
      <c r="CC38" s="424"/>
      <c r="CD38" s="424"/>
      <c r="CE38" s="424"/>
      <c r="CF38" s="424"/>
      <c r="CG38" s="424"/>
      <c r="CH38" s="424"/>
      <c r="CI38" s="424"/>
      <c r="CJ38" s="424"/>
      <c r="CK38" s="424"/>
      <c r="CL38" s="424"/>
      <c r="CM38" s="424"/>
      <c r="CN38" s="214"/>
      <c r="CO38" s="425" t="str">
        <f t="shared" si="3"/>
        <v/>
      </c>
      <c r="CP38" s="425"/>
      <c r="CQ38" s="424" t="str">
        <f>IF('各会計、関係団体の財政状況及び健全化判断比率'!BS11="","",'各会計、関係団体の財政状況及び健全化判断比率'!BS11)</f>
        <v/>
      </c>
      <c r="CR38" s="424"/>
      <c r="CS38" s="424"/>
      <c r="CT38" s="424"/>
      <c r="CU38" s="424"/>
      <c r="CV38" s="424"/>
      <c r="CW38" s="424"/>
      <c r="CX38" s="424"/>
      <c r="CY38" s="424"/>
      <c r="CZ38" s="424"/>
      <c r="DA38" s="424"/>
      <c r="DB38" s="424"/>
      <c r="DC38" s="424"/>
      <c r="DD38" s="424"/>
      <c r="DE38" s="424"/>
      <c r="DF38" s="211"/>
      <c r="DG38" s="426" t="str">
        <f>IF('各会計、関係団体の財政状況及び健全化判断比率'!BR11="","",'各会計、関係団体の財政状況及び健全化判断比率'!BR11)</f>
        <v/>
      </c>
      <c r="DH38" s="426"/>
      <c r="DI38" s="218"/>
      <c r="DJ38" s="186"/>
      <c r="DK38" s="186"/>
      <c r="DL38" s="186"/>
      <c r="DM38" s="186"/>
      <c r="DN38" s="186"/>
      <c r="DO38" s="186"/>
    </row>
    <row r="39" spans="1:119" ht="32.25" customHeight="1" x14ac:dyDescent="0.15">
      <c r="A39" s="187"/>
      <c r="B39" s="213"/>
      <c r="C39" s="425" t="str">
        <f t="shared" si="5"/>
        <v/>
      </c>
      <c r="D39" s="425"/>
      <c r="E39" s="424" t="str">
        <f>IF('各会計、関係団体の財政状況及び健全化判断比率'!B12="","",'各会計、関係団体の財政状況及び健全化判断比率'!B12)</f>
        <v/>
      </c>
      <c r="F39" s="424"/>
      <c r="G39" s="424"/>
      <c r="H39" s="424"/>
      <c r="I39" s="424"/>
      <c r="J39" s="424"/>
      <c r="K39" s="424"/>
      <c r="L39" s="424"/>
      <c r="M39" s="424"/>
      <c r="N39" s="424"/>
      <c r="O39" s="424"/>
      <c r="P39" s="424"/>
      <c r="Q39" s="424"/>
      <c r="R39" s="424"/>
      <c r="S39" s="424"/>
      <c r="T39" s="214"/>
      <c r="U39" s="425" t="str">
        <f t="shared" si="4"/>
        <v/>
      </c>
      <c r="V39" s="425"/>
      <c r="W39" s="424"/>
      <c r="X39" s="424"/>
      <c r="Y39" s="424"/>
      <c r="Z39" s="424"/>
      <c r="AA39" s="424"/>
      <c r="AB39" s="424"/>
      <c r="AC39" s="424"/>
      <c r="AD39" s="424"/>
      <c r="AE39" s="424"/>
      <c r="AF39" s="424"/>
      <c r="AG39" s="424"/>
      <c r="AH39" s="424"/>
      <c r="AI39" s="424"/>
      <c r="AJ39" s="424"/>
      <c r="AK39" s="424"/>
      <c r="AL39" s="214"/>
      <c r="AM39" s="425" t="str">
        <f t="shared" si="0"/>
        <v/>
      </c>
      <c r="AN39" s="425"/>
      <c r="AO39" s="424"/>
      <c r="AP39" s="424"/>
      <c r="AQ39" s="424"/>
      <c r="AR39" s="424"/>
      <c r="AS39" s="424"/>
      <c r="AT39" s="424"/>
      <c r="AU39" s="424"/>
      <c r="AV39" s="424"/>
      <c r="AW39" s="424"/>
      <c r="AX39" s="424"/>
      <c r="AY39" s="424"/>
      <c r="AZ39" s="424"/>
      <c r="BA39" s="424"/>
      <c r="BB39" s="424"/>
      <c r="BC39" s="424"/>
      <c r="BD39" s="214"/>
      <c r="BE39" s="425" t="str">
        <f t="shared" si="1"/>
        <v/>
      </c>
      <c r="BF39" s="425"/>
      <c r="BG39" s="424"/>
      <c r="BH39" s="424"/>
      <c r="BI39" s="424"/>
      <c r="BJ39" s="424"/>
      <c r="BK39" s="424"/>
      <c r="BL39" s="424"/>
      <c r="BM39" s="424"/>
      <c r="BN39" s="424"/>
      <c r="BO39" s="424"/>
      <c r="BP39" s="424"/>
      <c r="BQ39" s="424"/>
      <c r="BR39" s="424"/>
      <c r="BS39" s="424"/>
      <c r="BT39" s="424"/>
      <c r="BU39" s="424"/>
      <c r="BV39" s="214"/>
      <c r="BW39" s="425">
        <f t="shared" si="2"/>
        <v>11</v>
      </c>
      <c r="BX39" s="425"/>
      <c r="BY39" s="424" t="str">
        <f>IF('各会計、関係団体の財政状況及び健全化判断比率'!B73="","",'各会計、関係団体の財政状況及び健全化判断比率'!B73)</f>
        <v>島根県後期高齢者医療広域連合（後期高齢）</v>
      </c>
      <c r="BZ39" s="424"/>
      <c r="CA39" s="424"/>
      <c r="CB39" s="424"/>
      <c r="CC39" s="424"/>
      <c r="CD39" s="424"/>
      <c r="CE39" s="424"/>
      <c r="CF39" s="424"/>
      <c r="CG39" s="424"/>
      <c r="CH39" s="424"/>
      <c r="CI39" s="424"/>
      <c r="CJ39" s="424"/>
      <c r="CK39" s="424"/>
      <c r="CL39" s="424"/>
      <c r="CM39" s="424"/>
      <c r="CN39" s="214"/>
      <c r="CO39" s="425" t="str">
        <f t="shared" si="3"/>
        <v/>
      </c>
      <c r="CP39" s="425"/>
      <c r="CQ39" s="424" t="str">
        <f>IF('各会計、関係団体の財政状況及び健全化判断比率'!BS12="","",'各会計、関係団体の財政状況及び健全化判断比率'!BS12)</f>
        <v/>
      </c>
      <c r="CR39" s="424"/>
      <c r="CS39" s="424"/>
      <c r="CT39" s="424"/>
      <c r="CU39" s="424"/>
      <c r="CV39" s="424"/>
      <c r="CW39" s="424"/>
      <c r="CX39" s="424"/>
      <c r="CY39" s="424"/>
      <c r="CZ39" s="424"/>
      <c r="DA39" s="424"/>
      <c r="DB39" s="424"/>
      <c r="DC39" s="424"/>
      <c r="DD39" s="424"/>
      <c r="DE39" s="424"/>
      <c r="DF39" s="211"/>
      <c r="DG39" s="426" t="str">
        <f>IF('各会計、関係団体の財政状況及び健全化判断比率'!BR12="","",'各会計、関係団体の財政状況及び健全化判断比率'!BR12)</f>
        <v/>
      </c>
      <c r="DH39" s="426"/>
      <c r="DI39" s="218"/>
      <c r="DJ39" s="186"/>
      <c r="DK39" s="186"/>
      <c r="DL39" s="186"/>
      <c r="DM39" s="186"/>
      <c r="DN39" s="186"/>
      <c r="DO39" s="186"/>
    </row>
    <row r="40" spans="1:119" ht="32.25" customHeight="1" x14ac:dyDescent="0.15">
      <c r="A40" s="187"/>
      <c r="B40" s="213"/>
      <c r="C40" s="425" t="str">
        <f t="shared" si="5"/>
        <v/>
      </c>
      <c r="D40" s="425"/>
      <c r="E40" s="424" t="str">
        <f>IF('各会計、関係団体の財政状況及び健全化判断比率'!B13="","",'各会計、関係団体の財政状況及び健全化判断比率'!B13)</f>
        <v/>
      </c>
      <c r="F40" s="424"/>
      <c r="G40" s="424"/>
      <c r="H40" s="424"/>
      <c r="I40" s="424"/>
      <c r="J40" s="424"/>
      <c r="K40" s="424"/>
      <c r="L40" s="424"/>
      <c r="M40" s="424"/>
      <c r="N40" s="424"/>
      <c r="O40" s="424"/>
      <c r="P40" s="424"/>
      <c r="Q40" s="424"/>
      <c r="R40" s="424"/>
      <c r="S40" s="424"/>
      <c r="T40" s="214"/>
      <c r="U40" s="425" t="str">
        <f t="shared" si="4"/>
        <v/>
      </c>
      <c r="V40" s="425"/>
      <c r="W40" s="424"/>
      <c r="X40" s="424"/>
      <c r="Y40" s="424"/>
      <c r="Z40" s="424"/>
      <c r="AA40" s="424"/>
      <c r="AB40" s="424"/>
      <c r="AC40" s="424"/>
      <c r="AD40" s="424"/>
      <c r="AE40" s="424"/>
      <c r="AF40" s="424"/>
      <c r="AG40" s="424"/>
      <c r="AH40" s="424"/>
      <c r="AI40" s="424"/>
      <c r="AJ40" s="424"/>
      <c r="AK40" s="424"/>
      <c r="AL40" s="214"/>
      <c r="AM40" s="425" t="str">
        <f t="shared" si="0"/>
        <v/>
      </c>
      <c r="AN40" s="425"/>
      <c r="AO40" s="424"/>
      <c r="AP40" s="424"/>
      <c r="AQ40" s="424"/>
      <c r="AR40" s="424"/>
      <c r="AS40" s="424"/>
      <c r="AT40" s="424"/>
      <c r="AU40" s="424"/>
      <c r="AV40" s="424"/>
      <c r="AW40" s="424"/>
      <c r="AX40" s="424"/>
      <c r="AY40" s="424"/>
      <c r="AZ40" s="424"/>
      <c r="BA40" s="424"/>
      <c r="BB40" s="424"/>
      <c r="BC40" s="424"/>
      <c r="BD40" s="214"/>
      <c r="BE40" s="425" t="str">
        <f t="shared" si="1"/>
        <v/>
      </c>
      <c r="BF40" s="425"/>
      <c r="BG40" s="424"/>
      <c r="BH40" s="424"/>
      <c r="BI40" s="424"/>
      <c r="BJ40" s="424"/>
      <c r="BK40" s="424"/>
      <c r="BL40" s="424"/>
      <c r="BM40" s="424"/>
      <c r="BN40" s="424"/>
      <c r="BO40" s="424"/>
      <c r="BP40" s="424"/>
      <c r="BQ40" s="424"/>
      <c r="BR40" s="424"/>
      <c r="BS40" s="424"/>
      <c r="BT40" s="424"/>
      <c r="BU40" s="424"/>
      <c r="BV40" s="214"/>
      <c r="BW40" s="425">
        <f t="shared" si="2"/>
        <v>12</v>
      </c>
      <c r="BX40" s="425"/>
      <c r="BY40" s="424" t="str">
        <f>IF('各会計、関係団体の財政状況及び健全化判断比率'!B74="","",'各会計、関係団体の財政状況及び健全化判断比率'!B74)</f>
        <v>江津邑智消防組合</v>
      </c>
      <c r="BZ40" s="424"/>
      <c r="CA40" s="424"/>
      <c r="CB40" s="424"/>
      <c r="CC40" s="424"/>
      <c r="CD40" s="424"/>
      <c r="CE40" s="424"/>
      <c r="CF40" s="424"/>
      <c r="CG40" s="424"/>
      <c r="CH40" s="424"/>
      <c r="CI40" s="424"/>
      <c r="CJ40" s="424"/>
      <c r="CK40" s="424"/>
      <c r="CL40" s="424"/>
      <c r="CM40" s="424"/>
      <c r="CN40" s="214"/>
      <c r="CO40" s="425" t="str">
        <f t="shared" si="3"/>
        <v/>
      </c>
      <c r="CP40" s="425"/>
      <c r="CQ40" s="424" t="str">
        <f>IF('各会計、関係団体の財政状況及び健全化判断比率'!BS13="","",'各会計、関係団体の財政状況及び健全化判断比率'!BS13)</f>
        <v/>
      </c>
      <c r="CR40" s="424"/>
      <c r="CS40" s="424"/>
      <c r="CT40" s="424"/>
      <c r="CU40" s="424"/>
      <c r="CV40" s="424"/>
      <c r="CW40" s="424"/>
      <c r="CX40" s="424"/>
      <c r="CY40" s="424"/>
      <c r="CZ40" s="424"/>
      <c r="DA40" s="424"/>
      <c r="DB40" s="424"/>
      <c r="DC40" s="424"/>
      <c r="DD40" s="424"/>
      <c r="DE40" s="424"/>
      <c r="DF40" s="211"/>
      <c r="DG40" s="426" t="str">
        <f>IF('各会計、関係団体の財政状況及び健全化判断比率'!BR13="","",'各会計、関係団体の財政状況及び健全化判断比率'!BR13)</f>
        <v/>
      </c>
      <c r="DH40" s="426"/>
      <c r="DI40" s="218"/>
      <c r="DJ40" s="186"/>
      <c r="DK40" s="186"/>
      <c r="DL40" s="186"/>
      <c r="DM40" s="186"/>
      <c r="DN40" s="186"/>
      <c r="DO40" s="186"/>
    </row>
    <row r="41" spans="1:119" ht="32.25" customHeight="1" x14ac:dyDescent="0.15">
      <c r="A41" s="187"/>
      <c r="B41" s="213"/>
      <c r="C41" s="425" t="str">
        <f t="shared" si="5"/>
        <v/>
      </c>
      <c r="D41" s="425"/>
      <c r="E41" s="424" t="str">
        <f>IF('各会計、関係団体の財政状況及び健全化判断比率'!B14="","",'各会計、関係団体の財政状況及び健全化判断比率'!B14)</f>
        <v/>
      </c>
      <c r="F41" s="424"/>
      <c r="G41" s="424"/>
      <c r="H41" s="424"/>
      <c r="I41" s="424"/>
      <c r="J41" s="424"/>
      <c r="K41" s="424"/>
      <c r="L41" s="424"/>
      <c r="M41" s="424"/>
      <c r="N41" s="424"/>
      <c r="O41" s="424"/>
      <c r="P41" s="424"/>
      <c r="Q41" s="424"/>
      <c r="R41" s="424"/>
      <c r="S41" s="424"/>
      <c r="T41" s="214"/>
      <c r="U41" s="425" t="str">
        <f t="shared" si="4"/>
        <v/>
      </c>
      <c r="V41" s="425"/>
      <c r="W41" s="424"/>
      <c r="X41" s="424"/>
      <c r="Y41" s="424"/>
      <c r="Z41" s="424"/>
      <c r="AA41" s="424"/>
      <c r="AB41" s="424"/>
      <c r="AC41" s="424"/>
      <c r="AD41" s="424"/>
      <c r="AE41" s="424"/>
      <c r="AF41" s="424"/>
      <c r="AG41" s="424"/>
      <c r="AH41" s="424"/>
      <c r="AI41" s="424"/>
      <c r="AJ41" s="424"/>
      <c r="AK41" s="424"/>
      <c r="AL41" s="214"/>
      <c r="AM41" s="425" t="str">
        <f t="shared" si="0"/>
        <v/>
      </c>
      <c r="AN41" s="425"/>
      <c r="AO41" s="424"/>
      <c r="AP41" s="424"/>
      <c r="AQ41" s="424"/>
      <c r="AR41" s="424"/>
      <c r="AS41" s="424"/>
      <c r="AT41" s="424"/>
      <c r="AU41" s="424"/>
      <c r="AV41" s="424"/>
      <c r="AW41" s="424"/>
      <c r="AX41" s="424"/>
      <c r="AY41" s="424"/>
      <c r="AZ41" s="424"/>
      <c r="BA41" s="424"/>
      <c r="BB41" s="424"/>
      <c r="BC41" s="424"/>
      <c r="BD41" s="214"/>
      <c r="BE41" s="425" t="str">
        <f t="shared" si="1"/>
        <v/>
      </c>
      <c r="BF41" s="425"/>
      <c r="BG41" s="424"/>
      <c r="BH41" s="424"/>
      <c r="BI41" s="424"/>
      <c r="BJ41" s="424"/>
      <c r="BK41" s="424"/>
      <c r="BL41" s="424"/>
      <c r="BM41" s="424"/>
      <c r="BN41" s="424"/>
      <c r="BO41" s="424"/>
      <c r="BP41" s="424"/>
      <c r="BQ41" s="424"/>
      <c r="BR41" s="424"/>
      <c r="BS41" s="424"/>
      <c r="BT41" s="424"/>
      <c r="BU41" s="424"/>
      <c r="BV41" s="214"/>
      <c r="BW41" s="425" t="str">
        <f t="shared" si="2"/>
        <v/>
      </c>
      <c r="BX41" s="425"/>
      <c r="BY41" s="424" t="str">
        <f>IF('各会計、関係団体の財政状況及び健全化判断比率'!B75="","",'各会計、関係団体の財政状況及び健全化判断比率'!B75)</f>
        <v/>
      </c>
      <c r="BZ41" s="424"/>
      <c r="CA41" s="424"/>
      <c r="CB41" s="424"/>
      <c r="CC41" s="424"/>
      <c r="CD41" s="424"/>
      <c r="CE41" s="424"/>
      <c r="CF41" s="424"/>
      <c r="CG41" s="424"/>
      <c r="CH41" s="424"/>
      <c r="CI41" s="424"/>
      <c r="CJ41" s="424"/>
      <c r="CK41" s="424"/>
      <c r="CL41" s="424"/>
      <c r="CM41" s="424"/>
      <c r="CN41" s="214"/>
      <c r="CO41" s="425" t="str">
        <f t="shared" si="3"/>
        <v/>
      </c>
      <c r="CP41" s="425"/>
      <c r="CQ41" s="424" t="str">
        <f>IF('各会計、関係団体の財政状況及び健全化判断比率'!BS14="","",'各会計、関係団体の財政状況及び健全化判断比率'!BS14)</f>
        <v/>
      </c>
      <c r="CR41" s="424"/>
      <c r="CS41" s="424"/>
      <c r="CT41" s="424"/>
      <c r="CU41" s="424"/>
      <c r="CV41" s="424"/>
      <c r="CW41" s="424"/>
      <c r="CX41" s="424"/>
      <c r="CY41" s="424"/>
      <c r="CZ41" s="424"/>
      <c r="DA41" s="424"/>
      <c r="DB41" s="424"/>
      <c r="DC41" s="424"/>
      <c r="DD41" s="424"/>
      <c r="DE41" s="424"/>
      <c r="DF41" s="211"/>
      <c r="DG41" s="426" t="str">
        <f>IF('各会計、関係団体の財政状況及び健全化判断比率'!BR14="","",'各会計、関係団体の財政状況及び健全化判断比率'!BR14)</f>
        <v/>
      </c>
      <c r="DH41" s="426"/>
      <c r="DI41" s="218"/>
      <c r="DJ41" s="186"/>
      <c r="DK41" s="186"/>
      <c r="DL41" s="186"/>
      <c r="DM41" s="186"/>
      <c r="DN41" s="186"/>
      <c r="DO41" s="186"/>
    </row>
    <row r="42" spans="1:119" ht="32.25" customHeight="1" x14ac:dyDescent="0.15">
      <c r="A42" s="186"/>
      <c r="B42" s="213"/>
      <c r="C42" s="425" t="str">
        <f t="shared" si="5"/>
        <v/>
      </c>
      <c r="D42" s="425"/>
      <c r="E42" s="424" t="str">
        <f>IF('各会計、関係団体の財政状況及び健全化判断比率'!B15="","",'各会計、関係団体の財政状況及び健全化判断比率'!B15)</f>
        <v/>
      </c>
      <c r="F42" s="424"/>
      <c r="G42" s="424"/>
      <c r="H42" s="424"/>
      <c r="I42" s="424"/>
      <c r="J42" s="424"/>
      <c r="K42" s="424"/>
      <c r="L42" s="424"/>
      <c r="M42" s="424"/>
      <c r="N42" s="424"/>
      <c r="O42" s="424"/>
      <c r="P42" s="424"/>
      <c r="Q42" s="424"/>
      <c r="R42" s="424"/>
      <c r="S42" s="424"/>
      <c r="T42" s="214"/>
      <c r="U42" s="425" t="str">
        <f t="shared" si="4"/>
        <v/>
      </c>
      <c r="V42" s="425"/>
      <c r="W42" s="424"/>
      <c r="X42" s="424"/>
      <c r="Y42" s="424"/>
      <c r="Z42" s="424"/>
      <c r="AA42" s="424"/>
      <c r="AB42" s="424"/>
      <c r="AC42" s="424"/>
      <c r="AD42" s="424"/>
      <c r="AE42" s="424"/>
      <c r="AF42" s="424"/>
      <c r="AG42" s="424"/>
      <c r="AH42" s="424"/>
      <c r="AI42" s="424"/>
      <c r="AJ42" s="424"/>
      <c r="AK42" s="424"/>
      <c r="AL42" s="214"/>
      <c r="AM42" s="425" t="str">
        <f t="shared" si="0"/>
        <v/>
      </c>
      <c r="AN42" s="425"/>
      <c r="AO42" s="424"/>
      <c r="AP42" s="424"/>
      <c r="AQ42" s="424"/>
      <c r="AR42" s="424"/>
      <c r="AS42" s="424"/>
      <c r="AT42" s="424"/>
      <c r="AU42" s="424"/>
      <c r="AV42" s="424"/>
      <c r="AW42" s="424"/>
      <c r="AX42" s="424"/>
      <c r="AY42" s="424"/>
      <c r="AZ42" s="424"/>
      <c r="BA42" s="424"/>
      <c r="BB42" s="424"/>
      <c r="BC42" s="424"/>
      <c r="BD42" s="214"/>
      <c r="BE42" s="425" t="str">
        <f t="shared" si="1"/>
        <v/>
      </c>
      <c r="BF42" s="425"/>
      <c r="BG42" s="424"/>
      <c r="BH42" s="424"/>
      <c r="BI42" s="424"/>
      <c r="BJ42" s="424"/>
      <c r="BK42" s="424"/>
      <c r="BL42" s="424"/>
      <c r="BM42" s="424"/>
      <c r="BN42" s="424"/>
      <c r="BO42" s="424"/>
      <c r="BP42" s="424"/>
      <c r="BQ42" s="424"/>
      <c r="BR42" s="424"/>
      <c r="BS42" s="424"/>
      <c r="BT42" s="424"/>
      <c r="BU42" s="424"/>
      <c r="BV42" s="214"/>
      <c r="BW42" s="425" t="str">
        <f t="shared" si="2"/>
        <v/>
      </c>
      <c r="BX42" s="425"/>
      <c r="BY42" s="424" t="str">
        <f>IF('各会計、関係団体の財政状況及び健全化判断比率'!B76="","",'各会計、関係団体の財政状況及び健全化判断比率'!B76)</f>
        <v/>
      </c>
      <c r="BZ42" s="424"/>
      <c r="CA42" s="424"/>
      <c r="CB42" s="424"/>
      <c r="CC42" s="424"/>
      <c r="CD42" s="424"/>
      <c r="CE42" s="424"/>
      <c r="CF42" s="424"/>
      <c r="CG42" s="424"/>
      <c r="CH42" s="424"/>
      <c r="CI42" s="424"/>
      <c r="CJ42" s="424"/>
      <c r="CK42" s="424"/>
      <c r="CL42" s="424"/>
      <c r="CM42" s="424"/>
      <c r="CN42" s="214"/>
      <c r="CO42" s="425" t="str">
        <f t="shared" si="3"/>
        <v/>
      </c>
      <c r="CP42" s="425"/>
      <c r="CQ42" s="424" t="str">
        <f>IF('各会計、関係団体の財政状況及び健全化判断比率'!BS15="","",'各会計、関係団体の財政状況及び健全化判断比率'!BS15)</f>
        <v/>
      </c>
      <c r="CR42" s="424"/>
      <c r="CS42" s="424"/>
      <c r="CT42" s="424"/>
      <c r="CU42" s="424"/>
      <c r="CV42" s="424"/>
      <c r="CW42" s="424"/>
      <c r="CX42" s="424"/>
      <c r="CY42" s="424"/>
      <c r="CZ42" s="424"/>
      <c r="DA42" s="424"/>
      <c r="DB42" s="424"/>
      <c r="DC42" s="424"/>
      <c r="DD42" s="424"/>
      <c r="DE42" s="424"/>
      <c r="DF42" s="211"/>
      <c r="DG42" s="426" t="str">
        <f>IF('各会計、関係団体の財政状況及び健全化判断比率'!BR15="","",'各会計、関係団体の財政状況及び健全化判断比率'!BR15)</f>
        <v/>
      </c>
      <c r="DH42" s="426"/>
      <c r="DI42" s="218"/>
      <c r="DJ42" s="186"/>
      <c r="DK42" s="186"/>
      <c r="DL42" s="186"/>
      <c r="DM42" s="186"/>
      <c r="DN42" s="186"/>
      <c r="DO42" s="186"/>
    </row>
    <row r="43" spans="1:119" ht="32.25" customHeight="1" x14ac:dyDescent="0.15">
      <c r="A43" s="186"/>
      <c r="B43" s="213"/>
      <c r="C43" s="425" t="str">
        <f t="shared" si="5"/>
        <v/>
      </c>
      <c r="D43" s="425"/>
      <c r="E43" s="424" t="str">
        <f>IF('各会計、関係団体の財政状況及び健全化判断比率'!B16="","",'各会計、関係団体の財政状況及び健全化判断比率'!B16)</f>
        <v/>
      </c>
      <c r="F43" s="424"/>
      <c r="G43" s="424"/>
      <c r="H43" s="424"/>
      <c r="I43" s="424"/>
      <c r="J43" s="424"/>
      <c r="K43" s="424"/>
      <c r="L43" s="424"/>
      <c r="M43" s="424"/>
      <c r="N43" s="424"/>
      <c r="O43" s="424"/>
      <c r="P43" s="424"/>
      <c r="Q43" s="424"/>
      <c r="R43" s="424"/>
      <c r="S43" s="424"/>
      <c r="T43" s="214"/>
      <c r="U43" s="425" t="str">
        <f t="shared" si="4"/>
        <v/>
      </c>
      <c r="V43" s="425"/>
      <c r="W43" s="424"/>
      <c r="X43" s="424"/>
      <c r="Y43" s="424"/>
      <c r="Z43" s="424"/>
      <c r="AA43" s="424"/>
      <c r="AB43" s="424"/>
      <c r="AC43" s="424"/>
      <c r="AD43" s="424"/>
      <c r="AE43" s="424"/>
      <c r="AF43" s="424"/>
      <c r="AG43" s="424"/>
      <c r="AH43" s="424"/>
      <c r="AI43" s="424"/>
      <c r="AJ43" s="424"/>
      <c r="AK43" s="424"/>
      <c r="AL43" s="214"/>
      <c r="AM43" s="425" t="str">
        <f t="shared" si="0"/>
        <v/>
      </c>
      <c r="AN43" s="425"/>
      <c r="AO43" s="424"/>
      <c r="AP43" s="424"/>
      <c r="AQ43" s="424"/>
      <c r="AR43" s="424"/>
      <c r="AS43" s="424"/>
      <c r="AT43" s="424"/>
      <c r="AU43" s="424"/>
      <c r="AV43" s="424"/>
      <c r="AW43" s="424"/>
      <c r="AX43" s="424"/>
      <c r="AY43" s="424"/>
      <c r="AZ43" s="424"/>
      <c r="BA43" s="424"/>
      <c r="BB43" s="424"/>
      <c r="BC43" s="424"/>
      <c r="BD43" s="214"/>
      <c r="BE43" s="425" t="str">
        <f t="shared" si="1"/>
        <v/>
      </c>
      <c r="BF43" s="425"/>
      <c r="BG43" s="424"/>
      <c r="BH43" s="424"/>
      <c r="BI43" s="424"/>
      <c r="BJ43" s="424"/>
      <c r="BK43" s="424"/>
      <c r="BL43" s="424"/>
      <c r="BM43" s="424"/>
      <c r="BN43" s="424"/>
      <c r="BO43" s="424"/>
      <c r="BP43" s="424"/>
      <c r="BQ43" s="424"/>
      <c r="BR43" s="424"/>
      <c r="BS43" s="424"/>
      <c r="BT43" s="424"/>
      <c r="BU43" s="424"/>
      <c r="BV43" s="214"/>
      <c r="BW43" s="425" t="str">
        <f t="shared" si="2"/>
        <v/>
      </c>
      <c r="BX43" s="425"/>
      <c r="BY43" s="424" t="str">
        <f>IF('各会計、関係団体の財政状況及び健全化判断比率'!B77="","",'各会計、関係団体の財政状況及び健全化判断比率'!B77)</f>
        <v/>
      </c>
      <c r="BZ43" s="424"/>
      <c r="CA43" s="424"/>
      <c r="CB43" s="424"/>
      <c r="CC43" s="424"/>
      <c r="CD43" s="424"/>
      <c r="CE43" s="424"/>
      <c r="CF43" s="424"/>
      <c r="CG43" s="424"/>
      <c r="CH43" s="424"/>
      <c r="CI43" s="424"/>
      <c r="CJ43" s="424"/>
      <c r="CK43" s="424"/>
      <c r="CL43" s="424"/>
      <c r="CM43" s="424"/>
      <c r="CN43" s="214"/>
      <c r="CO43" s="425" t="str">
        <f t="shared" si="3"/>
        <v/>
      </c>
      <c r="CP43" s="425"/>
      <c r="CQ43" s="424" t="str">
        <f>IF('各会計、関係団体の財政状況及び健全化判断比率'!BS16="","",'各会計、関係団体の財政状況及び健全化判断比率'!BS16)</f>
        <v/>
      </c>
      <c r="CR43" s="424"/>
      <c r="CS43" s="424"/>
      <c r="CT43" s="424"/>
      <c r="CU43" s="424"/>
      <c r="CV43" s="424"/>
      <c r="CW43" s="424"/>
      <c r="CX43" s="424"/>
      <c r="CY43" s="424"/>
      <c r="CZ43" s="424"/>
      <c r="DA43" s="424"/>
      <c r="DB43" s="424"/>
      <c r="DC43" s="424"/>
      <c r="DD43" s="424"/>
      <c r="DE43" s="424"/>
      <c r="DF43" s="211"/>
      <c r="DG43" s="426" t="str">
        <f>IF('各会計、関係団体の財政状況及び健全化判断比率'!BR16="","",'各会計、関係団体の財政状況及び健全化判断比率'!BR16)</f>
        <v/>
      </c>
      <c r="DH43" s="426"/>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204</v>
      </c>
      <c r="C46" s="186"/>
      <c r="D46" s="186"/>
      <c r="E46" s="186" t="s">
        <v>205</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206</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207</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208</v>
      </c>
    </row>
    <row r="50" spans="5:5" x14ac:dyDescent="0.15">
      <c r="E50" s="188" t="s">
        <v>209</v>
      </c>
    </row>
    <row r="51" spans="5:5" x14ac:dyDescent="0.15">
      <c r="E51" s="188" t="s">
        <v>210</v>
      </c>
    </row>
    <row r="52" spans="5:5" x14ac:dyDescent="0.15">
      <c r="E52" s="188" t="s">
        <v>211</v>
      </c>
    </row>
    <row r="53" spans="5:5" x14ac:dyDescent="0.15"/>
    <row r="54" spans="5:5" x14ac:dyDescent="0.15"/>
    <row r="55" spans="5:5" x14ac:dyDescent="0.15"/>
    <row r="56" spans="5:5" x14ac:dyDescent="0.15"/>
  </sheetData>
  <sheetProtection algorithmName="SHA-512" hashValue="5WdWSpNyzsT5SIvQFyMgr6L+rqyMzCgwY7k9KZ/rHJwepgHjxdo+EwuUFvzTbqcQAoYO1LDMj5qqeBD5XcLleA==" saltValue="GO6hnfD3JzsVLDrmi2mS/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8" scale="81"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551</v>
      </c>
      <c r="G33" s="29" t="s">
        <v>552</v>
      </c>
      <c r="H33" s="29" t="s">
        <v>553</v>
      </c>
      <c r="I33" s="29" t="s">
        <v>554</v>
      </c>
      <c r="J33" s="30" t="s">
        <v>555</v>
      </c>
      <c r="K33" s="22"/>
      <c r="L33" s="22"/>
      <c r="M33" s="22"/>
      <c r="N33" s="22"/>
      <c r="O33" s="22"/>
      <c r="P33" s="22"/>
    </row>
    <row r="34" spans="1:16" ht="39" customHeight="1" x14ac:dyDescent="0.15">
      <c r="A34" s="22"/>
      <c r="B34" s="31"/>
      <c r="C34" s="1248" t="s">
        <v>558</v>
      </c>
      <c r="D34" s="1248"/>
      <c r="E34" s="1249"/>
      <c r="F34" s="32">
        <v>2.1</v>
      </c>
      <c r="G34" s="33">
        <v>2.21</v>
      </c>
      <c r="H34" s="33">
        <v>1.97</v>
      </c>
      <c r="I34" s="33">
        <v>2.67</v>
      </c>
      <c r="J34" s="34">
        <v>1.66</v>
      </c>
      <c r="K34" s="22"/>
      <c r="L34" s="22"/>
      <c r="M34" s="22"/>
      <c r="N34" s="22"/>
      <c r="O34" s="22"/>
      <c r="P34" s="22"/>
    </row>
    <row r="35" spans="1:16" ht="39" customHeight="1" x14ac:dyDescent="0.15">
      <c r="A35" s="22"/>
      <c r="B35" s="35"/>
      <c r="C35" s="1242" t="s">
        <v>559</v>
      </c>
      <c r="D35" s="1243"/>
      <c r="E35" s="1244"/>
      <c r="F35" s="36">
        <v>0.1</v>
      </c>
      <c r="G35" s="37">
        <v>0.1</v>
      </c>
      <c r="H35" s="37">
        <v>7.0000000000000007E-2</v>
      </c>
      <c r="I35" s="37">
        <v>0.03</v>
      </c>
      <c r="J35" s="38">
        <v>0.23</v>
      </c>
      <c r="K35" s="22"/>
      <c r="L35" s="22"/>
      <c r="M35" s="22"/>
      <c r="N35" s="22"/>
      <c r="O35" s="22"/>
      <c r="P35" s="22"/>
    </row>
    <row r="36" spans="1:16" ht="39" customHeight="1" x14ac:dyDescent="0.15">
      <c r="A36" s="22"/>
      <c r="B36" s="35"/>
      <c r="C36" s="1242" t="s">
        <v>560</v>
      </c>
      <c r="D36" s="1243"/>
      <c r="E36" s="1244"/>
      <c r="F36" s="36">
        <v>0.27</v>
      </c>
      <c r="G36" s="37">
        <v>0.19</v>
      </c>
      <c r="H36" s="37">
        <v>0.02</v>
      </c>
      <c r="I36" s="37">
        <v>0.06</v>
      </c>
      <c r="J36" s="38">
        <v>0.02</v>
      </c>
      <c r="K36" s="22"/>
      <c r="L36" s="22"/>
      <c r="M36" s="22"/>
      <c r="N36" s="22"/>
      <c r="O36" s="22"/>
      <c r="P36" s="22"/>
    </row>
    <row r="37" spans="1:16" ht="39" customHeight="1" x14ac:dyDescent="0.15">
      <c r="A37" s="22"/>
      <c r="B37" s="35"/>
      <c r="C37" s="1242" t="s">
        <v>561</v>
      </c>
      <c r="D37" s="1243"/>
      <c r="E37" s="1244"/>
      <c r="F37" s="36">
        <v>0</v>
      </c>
      <c r="G37" s="37">
        <v>0</v>
      </c>
      <c r="H37" s="37">
        <v>0</v>
      </c>
      <c r="I37" s="37">
        <v>0</v>
      </c>
      <c r="J37" s="38">
        <v>0</v>
      </c>
      <c r="K37" s="22"/>
      <c r="L37" s="22"/>
      <c r="M37" s="22"/>
      <c r="N37" s="22"/>
      <c r="O37" s="22"/>
      <c r="P37" s="22"/>
    </row>
    <row r="38" spans="1:16" ht="39" customHeight="1" x14ac:dyDescent="0.15">
      <c r="A38" s="22"/>
      <c r="B38" s="35"/>
      <c r="C38" s="1242" t="s">
        <v>562</v>
      </c>
      <c r="D38" s="1243"/>
      <c r="E38" s="1244"/>
      <c r="F38" s="36">
        <v>0</v>
      </c>
      <c r="G38" s="37">
        <v>0</v>
      </c>
      <c r="H38" s="37">
        <v>0</v>
      </c>
      <c r="I38" s="37">
        <v>0</v>
      </c>
      <c r="J38" s="38">
        <v>0</v>
      </c>
      <c r="K38" s="22"/>
      <c r="L38" s="22"/>
      <c r="M38" s="22"/>
      <c r="N38" s="22"/>
      <c r="O38" s="22"/>
      <c r="P38" s="22"/>
    </row>
    <row r="39" spans="1:16" ht="39" customHeight="1" x14ac:dyDescent="0.15">
      <c r="A39" s="22"/>
      <c r="B39" s="35"/>
      <c r="C39" s="1242"/>
      <c r="D39" s="1243"/>
      <c r="E39" s="1244"/>
      <c r="F39" s="36"/>
      <c r="G39" s="37"/>
      <c r="H39" s="37"/>
      <c r="I39" s="37"/>
      <c r="J39" s="38"/>
      <c r="K39" s="22"/>
      <c r="L39" s="22"/>
      <c r="M39" s="22"/>
      <c r="N39" s="22"/>
      <c r="O39" s="22"/>
      <c r="P39" s="22"/>
    </row>
    <row r="40" spans="1:16" ht="39" customHeight="1" x14ac:dyDescent="0.15">
      <c r="A40" s="22"/>
      <c r="B40" s="35"/>
      <c r="C40" s="1242"/>
      <c r="D40" s="1243"/>
      <c r="E40" s="1244"/>
      <c r="F40" s="36"/>
      <c r="G40" s="37"/>
      <c r="H40" s="37"/>
      <c r="I40" s="37"/>
      <c r="J40" s="38"/>
      <c r="K40" s="22"/>
      <c r="L40" s="22"/>
      <c r="M40" s="22"/>
      <c r="N40" s="22"/>
      <c r="O40" s="22"/>
      <c r="P40" s="22"/>
    </row>
    <row r="41" spans="1:16" ht="39" customHeight="1" x14ac:dyDescent="0.15">
      <c r="A41" s="22"/>
      <c r="B41" s="35"/>
      <c r="C41" s="1242"/>
      <c r="D41" s="1243"/>
      <c r="E41" s="1244"/>
      <c r="F41" s="36"/>
      <c r="G41" s="37"/>
      <c r="H41" s="37"/>
      <c r="I41" s="37"/>
      <c r="J41" s="38"/>
      <c r="K41" s="22"/>
      <c r="L41" s="22"/>
      <c r="M41" s="22"/>
      <c r="N41" s="22"/>
      <c r="O41" s="22"/>
      <c r="P41" s="22"/>
    </row>
    <row r="42" spans="1:16" ht="39" customHeight="1" x14ac:dyDescent="0.15">
      <c r="A42" s="22"/>
      <c r="B42" s="39"/>
      <c r="C42" s="1242" t="s">
        <v>563</v>
      </c>
      <c r="D42" s="1243"/>
      <c r="E42" s="1244"/>
      <c r="F42" s="36" t="s">
        <v>510</v>
      </c>
      <c r="G42" s="37" t="s">
        <v>510</v>
      </c>
      <c r="H42" s="37" t="s">
        <v>510</v>
      </c>
      <c r="I42" s="37" t="s">
        <v>510</v>
      </c>
      <c r="J42" s="38" t="s">
        <v>510</v>
      </c>
      <c r="K42" s="22"/>
      <c r="L42" s="22"/>
      <c r="M42" s="22"/>
      <c r="N42" s="22"/>
      <c r="O42" s="22"/>
      <c r="P42" s="22"/>
    </row>
    <row r="43" spans="1:16" ht="39" customHeight="1" thickBot="1" x14ac:dyDescent="0.2">
      <c r="A43" s="22"/>
      <c r="B43" s="40"/>
      <c r="C43" s="1245" t="s">
        <v>564</v>
      </c>
      <c r="D43" s="1246"/>
      <c r="E43" s="1247"/>
      <c r="F43" s="41">
        <v>0</v>
      </c>
      <c r="G43" s="42">
        <v>0</v>
      </c>
      <c r="H43" s="42">
        <v>0</v>
      </c>
      <c r="I43" s="42">
        <v>0</v>
      </c>
      <c r="J43" s="43" t="s">
        <v>510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YRbVOIQwkaw3kTmjkj2nNRrRZ4QBfm+O7vsjxuWx+pSXSb/DXvU7wDn2bOazM5aEFKXVYIr+ctmq90XgRzKrGA==" saltValue="59LneLu/9APdc4eEeLjdZ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8" scale="87"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551</v>
      </c>
      <c r="L44" s="56" t="s">
        <v>552</v>
      </c>
      <c r="M44" s="56" t="s">
        <v>553</v>
      </c>
      <c r="N44" s="56" t="s">
        <v>554</v>
      </c>
      <c r="O44" s="57" t="s">
        <v>555</v>
      </c>
      <c r="P44" s="48"/>
      <c r="Q44" s="48"/>
      <c r="R44" s="48"/>
      <c r="S44" s="48"/>
      <c r="T44" s="48"/>
      <c r="U44" s="48"/>
    </row>
    <row r="45" spans="1:21" ht="30.75" customHeight="1" x14ac:dyDescent="0.15">
      <c r="A45" s="48"/>
      <c r="B45" s="1268" t="s">
        <v>11</v>
      </c>
      <c r="C45" s="1269"/>
      <c r="D45" s="58"/>
      <c r="E45" s="1274" t="s">
        <v>12</v>
      </c>
      <c r="F45" s="1274"/>
      <c r="G45" s="1274"/>
      <c r="H45" s="1274"/>
      <c r="I45" s="1274"/>
      <c r="J45" s="1275"/>
      <c r="K45" s="59">
        <v>444</v>
      </c>
      <c r="L45" s="60">
        <v>419</v>
      </c>
      <c r="M45" s="60">
        <v>406</v>
      </c>
      <c r="N45" s="60">
        <v>424</v>
      </c>
      <c r="O45" s="61">
        <v>475</v>
      </c>
      <c r="P45" s="48"/>
      <c r="Q45" s="48"/>
      <c r="R45" s="48"/>
      <c r="S45" s="48"/>
      <c r="T45" s="48"/>
      <c r="U45" s="48"/>
    </row>
    <row r="46" spans="1:21" ht="30.75" customHeight="1" x14ac:dyDescent="0.15">
      <c r="A46" s="48"/>
      <c r="B46" s="1270"/>
      <c r="C46" s="1271"/>
      <c r="D46" s="62"/>
      <c r="E46" s="1252" t="s">
        <v>13</v>
      </c>
      <c r="F46" s="1252"/>
      <c r="G46" s="1252"/>
      <c r="H46" s="1252"/>
      <c r="I46" s="1252"/>
      <c r="J46" s="1253"/>
      <c r="K46" s="63" t="s">
        <v>510</v>
      </c>
      <c r="L46" s="64" t="s">
        <v>510</v>
      </c>
      <c r="M46" s="64" t="s">
        <v>510</v>
      </c>
      <c r="N46" s="64" t="s">
        <v>510</v>
      </c>
      <c r="O46" s="65" t="s">
        <v>510</v>
      </c>
      <c r="P46" s="48"/>
      <c r="Q46" s="48"/>
      <c r="R46" s="48"/>
      <c r="S46" s="48"/>
      <c r="T46" s="48"/>
      <c r="U46" s="48"/>
    </row>
    <row r="47" spans="1:21" ht="30.75" customHeight="1" x14ac:dyDescent="0.15">
      <c r="A47" s="48"/>
      <c r="B47" s="1270"/>
      <c r="C47" s="1271"/>
      <c r="D47" s="62"/>
      <c r="E47" s="1252" t="s">
        <v>14</v>
      </c>
      <c r="F47" s="1252"/>
      <c r="G47" s="1252"/>
      <c r="H47" s="1252"/>
      <c r="I47" s="1252"/>
      <c r="J47" s="1253"/>
      <c r="K47" s="63" t="s">
        <v>510</v>
      </c>
      <c r="L47" s="64" t="s">
        <v>510</v>
      </c>
      <c r="M47" s="64" t="s">
        <v>510</v>
      </c>
      <c r="N47" s="64" t="s">
        <v>510</v>
      </c>
      <c r="O47" s="65" t="s">
        <v>510</v>
      </c>
      <c r="P47" s="48"/>
      <c r="Q47" s="48"/>
      <c r="R47" s="48"/>
      <c r="S47" s="48"/>
      <c r="T47" s="48"/>
      <c r="U47" s="48"/>
    </row>
    <row r="48" spans="1:21" ht="30.75" customHeight="1" x14ac:dyDescent="0.15">
      <c r="A48" s="48"/>
      <c r="B48" s="1270"/>
      <c r="C48" s="1271"/>
      <c r="D48" s="62"/>
      <c r="E48" s="1252" t="s">
        <v>15</v>
      </c>
      <c r="F48" s="1252"/>
      <c r="G48" s="1252"/>
      <c r="H48" s="1252"/>
      <c r="I48" s="1252"/>
      <c r="J48" s="1253"/>
      <c r="K48" s="63">
        <v>83</v>
      </c>
      <c r="L48" s="64">
        <v>81</v>
      </c>
      <c r="M48" s="64">
        <v>77</v>
      </c>
      <c r="N48" s="64">
        <v>78</v>
      </c>
      <c r="O48" s="65">
        <v>74</v>
      </c>
      <c r="P48" s="48"/>
      <c r="Q48" s="48"/>
      <c r="R48" s="48"/>
      <c r="S48" s="48"/>
      <c r="T48" s="48"/>
      <c r="U48" s="48"/>
    </row>
    <row r="49" spans="1:21" ht="30.75" customHeight="1" x14ac:dyDescent="0.15">
      <c r="A49" s="48"/>
      <c r="B49" s="1270"/>
      <c r="C49" s="1271"/>
      <c r="D49" s="62"/>
      <c r="E49" s="1252" t="s">
        <v>16</v>
      </c>
      <c r="F49" s="1252"/>
      <c r="G49" s="1252"/>
      <c r="H49" s="1252"/>
      <c r="I49" s="1252"/>
      <c r="J49" s="1253"/>
      <c r="K49" s="63">
        <v>15</v>
      </c>
      <c r="L49" s="64">
        <v>18</v>
      </c>
      <c r="M49" s="64">
        <v>19</v>
      </c>
      <c r="N49" s="64">
        <v>22</v>
      </c>
      <c r="O49" s="65">
        <v>22</v>
      </c>
      <c r="P49" s="48"/>
      <c r="Q49" s="48"/>
      <c r="R49" s="48"/>
      <c r="S49" s="48"/>
      <c r="T49" s="48"/>
      <c r="U49" s="48"/>
    </row>
    <row r="50" spans="1:21" ht="30.75" customHeight="1" x14ac:dyDescent="0.15">
      <c r="A50" s="48"/>
      <c r="B50" s="1270"/>
      <c r="C50" s="1271"/>
      <c r="D50" s="62"/>
      <c r="E50" s="1252" t="s">
        <v>17</v>
      </c>
      <c r="F50" s="1252"/>
      <c r="G50" s="1252"/>
      <c r="H50" s="1252"/>
      <c r="I50" s="1252"/>
      <c r="J50" s="1253"/>
      <c r="K50" s="63">
        <v>6</v>
      </c>
      <c r="L50" s="64">
        <v>6</v>
      </c>
      <c r="M50" s="64">
        <v>5</v>
      </c>
      <c r="N50" s="64">
        <v>5</v>
      </c>
      <c r="O50" s="65">
        <v>5</v>
      </c>
      <c r="P50" s="48"/>
      <c r="Q50" s="48"/>
      <c r="R50" s="48"/>
      <c r="S50" s="48"/>
      <c r="T50" s="48"/>
      <c r="U50" s="48"/>
    </row>
    <row r="51" spans="1:21" ht="30.75" customHeight="1" x14ac:dyDescent="0.15">
      <c r="A51" s="48"/>
      <c r="B51" s="1272"/>
      <c r="C51" s="1273"/>
      <c r="D51" s="66"/>
      <c r="E51" s="1252" t="s">
        <v>18</v>
      </c>
      <c r="F51" s="1252"/>
      <c r="G51" s="1252"/>
      <c r="H51" s="1252"/>
      <c r="I51" s="1252"/>
      <c r="J51" s="1253"/>
      <c r="K51" s="63">
        <v>0</v>
      </c>
      <c r="L51" s="64">
        <v>0</v>
      </c>
      <c r="M51" s="64" t="s">
        <v>510</v>
      </c>
      <c r="N51" s="64">
        <v>0</v>
      </c>
      <c r="O51" s="65">
        <v>0</v>
      </c>
      <c r="P51" s="48"/>
      <c r="Q51" s="48"/>
      <c r="R51" s="48"/>
      <c r="S51" s="48"/>
      <c r="T51" s="48"/>
      <c r="U51" s="48"/>
    </row>
    <row r="52" spans="1:21" ht="30.75" customHeight="1" x14ac:dyDescent="0.15">
      <c r="A52" s="48"/>
      <c r="B52" s="1250" t="s">
        <v>19</v>
      </c>
      <c r="C52" s="1251"/>
      <c r="D52" s="66"/>
      <c r="E52" s="1252" t="s">
        <v>20</v>
      </c>
      <c r="F52" s="1252"/>
      <c r="G52" s="1252"/>
      <c r="H52" s="1252"/>
      <c r="I52" s="1252"/>
      <c r="J52" s="1253"/>
      <c r="K52" s="63">
        <v>413</v>
      </c>
      <c r="L52" s="64">
        <v>398</v>
      </c>
      <c r="M52" s="64">
        <v>392</v>
      </c>
      <c r="N52" s="64">
        <v>379</v>
      </c>
      <c r="O52" s="65">
        <v>408</v>
      </c>
      <c r="P52" s="48"/>
      <c r="Q52" s="48"/>
      <c r="R52" s="48"/>
      <c r="S52" s="48"/>
      <c r="T52" s="48"/>
      <c r="U52" s="48"/>
    </row>
    <row r="53" spans="1:21" ht="30.75" customHeight="1" thickBot="1" x14ac:dyDescent="0.2">
      <c r="A53" s="48"/>
      <c r="B53" s="1254" t="s">
        <v>21</v>
      </c>
      <c r="C53" s="1255"/>
      <c r="D53" s="67"/>
      <c r="E53" s="1256" t="s">
        <v>22</v>
      </c>
      <c r="F53" s="1256"/>
      <c r="G53" s="1256"/>
      <c r="H53" s="1256"/>
      <c r="I53" s="1256"/>
      <c r="J53" s="1257"/>
      <c r="K53" s="68">
        <v>135</v>
      </c>
      <c r="L53" s="69">
        <v>126</v>
      </c>
      <c r="M53" s="69">
        <v>115</v>
      </c>
      <c r="N53" s="69">
        <v>150</v>
      </c>
      <c r="O53" s="70">
        <v>168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565</v>
      </c>
      <c r="P55" s="48"/>
      <c r="Q55" s="48"/>
      <c r="R55" s="48"/>
      <c r="S55" s="48"/>
      <c r="T55" s="48"/>
      <c r="U55" s="48"/>
    </row>
    <row r="56" spans="1:21" ht="31.5" customHeight="1" thickBot="1" x14ac:dyDescent="0.2">
      <c r="A56" s="48"/>
      <c r="B56" s="76"/>
      <c r="C56" s="77"/>
      <c r="D56" s="77"/>
      <c r="E56" s="78"/>
      <c r="F56" s="78"/>
      <c r="G56" s="78"/>
      <c r="H56" s="78"/>
      <c r="I56" s="78"/>
      <c r="J56" s="79" t="s">
        <v>2</v>
      </c>
      <c r="K56" s="80" t="s">
        <v>566</v>
      </c>
      <c r="L56" s="81" t="s">
        <v>567</v>
      </c>
      <c r="M56" s="81" t="s">
        <v>568</v>
      </c>
      <c r="N56" s="81" t="s">
        <v>569</v>
      </c>
      <c r="O56" s="82" t="s">
        <v>570</v>
      </c>
      <c r="P56" s="48"/>
      <c r="Q56" s="48"/>
      <c r="R56" s="48"/>
      <c r="S56" s="48"/>
      <c r="T56" s="48"/>
      <c r="U56" s="48"/>
    </row>
    <row r="57" spans="1:21" ht="31.5" customHeight="1" x14ac:dyDescent="0.15">
      <c r="B57" s="1258" t="s">
        <v>25</v>
      </c>
      <c r="C57" s="1259"/>
      <c r="D57" s="1262" t="s">
        <v>26</v>
      </c>
      <c r="E57" s="1263"/>
      <c r="F57" s="1263"/>
      <c r="G57" s="1263"/>
      <c r="H57" s="1263"/>
      <c r="I57" s="1263"/>
      <c r="J57" s="1264"/>
      <c r="K57" s="83" t="s">
        <v>582</v>
      </c>
      <c r="L57" s="84" t="s">
        <v>582</v>
      </c>
      <c r="M57" s="84" t="s">
        <v>582</v>
      </c>
      <c r="N57" s="84" t="s">
        <v>582</v>
      </c>
      <c r="O57" s="85" t="s">
        <v>583</v>
      </c>
    </row>
    <row r="58" spans="1:21" ht="31.5" customHeight="1" thickBot="1" x14ac:dyDescent="0.2">
      <c r="B58" s="1260"/>
      <c r="C58" s="1261"/>
      <c r="D58" s="1265" t="s">
        <v>27</v>
      </c>
      <c r="E58" s="1266"/>
      <c r="F58" s="1266"/>
      <c r="G58" s="1266"/>
      <c r="H58" s="1266"/>
      <c r="I58" s="1266"/>
      <c r="J58" s="1267"/>
      <c r="K58" s="86" t="s">
        <v>582</v>
      </c>
      <c r="L58" s="87" t="s">
        <v>582</v>
      </c>
      <c r="M58" s="87" t="s">
        <v>582</v>
      </c>
      <c r="N58" s="87" t="s">
        <v>582</v>
      </c>
      <c r="O58" s="88" t="s">
        <v>582</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9xj0ZRjW7ua5L1U7bCh58GCf5wsUNVYRPbWy3/QaLG48jP79gfgodLXKCQQHgdbCFs6fmEq8CT9iV47mLDT/mw==" saltValue="YaDEbdFxSwwXycY+yF4fp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8" scale="79"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551</v>
      </c>
      <c r="J40" s="100" t="s">
        <v>552</v>
      </c>
      <c r="K40" s="100" t="s">
        <v>553</v>
      </c>
      <c r="L40" s="100" t="s">
        <v>554</v>
      </c>
      <c r="M40" s="101" t="s">
        <v>555</v>
      </c>
    </row>
    <row r="41" spans="2:13" ht="27.75" customHeight="1" x14ac:dyDescent="0.15">
      <c r="B41" s="1288" t="s">
        <v>30</v>
      </c>
      <c r="C41" s="1289"/>
      <c r="D41" s="102"/>
      <c r="E41" s="1290" t="s">
        <v>31</v>
      </c>
      <c r="F41" s="1290"/>
      <c r="G41" s="1290"/>
      <c r="H41" s="1291"/>
      <c r="I41" s="103">
        <v>4296</v>
      </c>
      <c r="J41" s="104">
        <v>4293</v>
      </c>
      <c r="K41" s="104">
        <v>4415</v>
      </c>
      <c r="L41" s="104">
        <v>4488</v>
      </c>
      <c r="M41" s="105">
        <v>4881</v>
      </c>
    </row>
    <row r="42" spans="2:13" ht="27.75" customHeight="1" x14ac:dyDescent="0.15">
      <c r="B42" s="1278"/>
      <c r="C42" s="1279"/>
      <c r="D42" s="106"/>
      <c r="E42" s="1282" t="s">
        <v>32</v>
      </c>
      <c r="F42" s="1282"/>
      <c r="G42" s="1282"/>
      <c r="H42" s="1283"/>
      <c r="I42" s="107">
        <v>79</v>
      </c>
      <c r="J42" s="108">
        <v>66</v>
      </c>
      <c r="K42" s="108">
        <v>53</v>
      </c>
      <c r="L42" s="108">
        <v>43</v>
      </c>
      <c r="M42" s="109">
        <v>31</v>
      </c>
    </row>
    <row r="43" spans="2:13" ht="27.75" customHeight="1" x14ac:dyDescent="0.15">
      <c r="B43" s="1278"/>
      <c r="C43" s="1279"/>
      <c r="D43" s="106"/>
      <c r="E43" s="1282" t="s">
        <v>33</v>
      </c>
      <c r="F43" s="1282"/>
      <c r="G43" s="1282"/>
      <c r="H43" s="1283"/>
      <c r="I43" s="107">
        <v>915</v>
      </c>
      <c r="J43" s="108">
        <v>888</v>
      </c>
      <c r="K43" s="108">
        <v>987</v>
      </c>
      <c r="L43" s="108">
        <v>971</v>
      </c>
      <c r="M43" s="109">
        <v>948</v>
      </c>
    </row>
    <row r="44" spans="2:13" ht="27.75" customHeight="1" x14ac:dyDescent="0.15">
      <c r="B44" s="1278"/>
      <c r="C44" s="1279"/>
      <c r="D44" s="106"/>
      <c r="E44" s="1282" t="s">
        <v>34</v>
      </c>
      <c r="F44" s="1282"/>
      <c r="G44" s="1282"/>
      <c r="H44" s="1283"/>
      <c r="I44" s="107">
        <v>161</v>
      </c>
      <c r="J44" s="108">
        <v>149</v>
      </c>
      <c r="K44" s="108">
        <v>137</v>
      </c>
      <c r="L44" s="108">
        <v>104</v>
      </c>
      <c r="M44" s="109">
        <v>87</v>
      </c>
    </row>
    <row r="45" spans="2:13" ht="27.75" customHeight="1" x14ac:dyDescent="0.15">
      <c r="B45" s="1278"/>
      <c r="C45" s="1279"/>
      <c r="D45" s="106"/>
      <c r="E45" s="1282" t="s">
        <v>35</v>
      </c>
      <c r="F45" s="1282"/>
      <c r="G45" s="1282"/>
      <c r="H45" s="1283"/>
      <c r="I45" s="107">
        <v>735</v>
      </c>
      <c r="J45" s="108">
        <v>699</v>
      </c>
      <c r="K45" s="108">
        <v>695</v>
      </c>
      <c r="L45" s="108">
        <v>738</v>
      </c>
      <c r="M45" s="109">
        <v>644</v>
      </c>
    </row>
    <row r="46" spans="2:13" ht="27.75" customHeight="1" x14ac:dyDescent="0.15">
      <c r="B46" s="1278"/>
      <c r="C46" s="1279"/>
      <c r="D46" s="110"/>
      <c r="E46" s="1282" t="s">
        <v>36</v>
      </c>
      <c r="F46" s="1282"/>
      <c r="G46" s="1282"/>
      <c r="H46" s="1283"/>
      <c r="I46" s="107" t="s">
        <v>510</v>
      </c>
      <c r="J46" s="108" t="s">
        <v>510</v>
      </c>
      <c r="K46" s="108" t="s">
        <v>510</v>
      </c>
      <c r="L46" s="108" t="s">
        <v>510</v>
      </c>
      <c r="M46" s="109" t="s">
        <v>510</v>
      </c>
    </row>
    <row r="47" spans="2:13" ht="27.75" customHeight="1" x14ac:dyDescent="0.15">
      <c r="B47" s="1278"/>
      <c r="C47" s="1279"/>
      <c r="D47" s="111"/>
      <c r="E47" s="1292" t="s">
        <v>37</v>
      </c>
      <c r="F47" s="1293"/>
      <c r="G47" s="1293"/>
      <c r="H47" s="1294"/>
      <c r="I47" s="107" t="s">
        <v>510</v>
      </c>
      <c r="J47" s="108" t="s">
        <v>510</v>
      </c>
      <c r="K47" s="108" t="s">
        <v>510</v>
      </c>
      <c r="L47" s="108" t="s">
        <v>510</v>
      </c>
      <c r="M47" s="109" t="s">
        <v>510</v>
      </c>
    </row>
    <row r="48" spans="2:13" ht="27.75" customHeight="1" x14ac:dyDescent="0.15">
      <c r="B48" s="1278"/>
      <c r="C48" s="1279"/>
      <c r="D48" s="106"/>
      <c r="E48" s="1282" t="s">
        <v>38</v>
      </c>
      <c r="F48" s="1282"/>
      <c r="G48" s="1282"/>
      <c r="H48" s="1283"/>
      <c r="I48" s="107" t="s">
        <v>510</v>
      </c>
      <c r="J48" s="108" t="s">
        <v>510</v>
      </c>
      <c r="K48" s="108" t="s">
        <v>510</v>
      </c>
      <c r="L48" s="108" t="s">
        <v>510</v>
      </c>
      <c r="M48" s="109" t="s">
        <v>510</v>
      </c>
    </row>
    <row r="49" spans="2:13" ht="27.75" customHeight="1" x14ac:dyDescent="0.15">
      <c r="B49" s="1280"/>
      <c r="C49" s="1281"/>
      <c r="D49" s="106"/>
      <c r="E49" s="1282" t="s">
        <v>39</v>
      </c>
      <c r="F49" s="1282"/>
      <c r="G49" s="1282"/>
      <c r="H49" s="1283"/>
      <c r="I49" s="107" t="s">
        <v>510</v>
      </c>
      <c r="J49" s="108" t="s">
        <v>510</v>
      </c>
      <c r="K49" s="108" t="s">
        <v>510</v>
      </c>
      <c r="L49" s="108" t="s">
        <v>510</v>
      </c>
      <c r="M49" s="109" t="s">
        <v>510</v>
      </c>
    </row>
    <row r="50" spans="2:13" ht="27.75" customHeight="1" x14ac:dyDescent="0.15">
      <c r="B50" s="1276" t="s">
        <v>40</v>
      </c>
      <c r="C50" s="1277"/>
      <c r="D50" s="112"/>
      <c r="E50" s="1282" t="s">
        <v>41</v>
      </c>
      <c r="F50" s="1282"/>
      <c r="G50" s="1282"/>
      <c r="H50" s="1283"/>
      <c r="I50" s="107">
        <v>1748</v>
      </c>
      <c r="J50" s="108">
        <v>1911</v>
      </c>
      <c r="K50" s="108">
        <v>2069</v>
      </c>
      <c r="L50" s="108">
        <v>2140</v>
      </c>
      <c r="M50" s="109">
        <v>2203</v>
      </c>
    </row>
    <row r="51" spans="2:13" ht="27.75" customHeight="1" x14ac:dyDescent="0.15">
      <c r="B51" s="1278"/>
      <c r="C51" s="1279"/>
      <c r="D51" s="106"/>
      <c r="E51" s="1282" t="s">
        <v>42</v>
      </c>
      <c r="F51" s="1282"/>
      <c r="G51" s="1282"/>
      <c r="H51" s="1283"/>
      <c r="I51" s="107">
        <v>0</v>
      </c>
      <c r="J51" s="108" t="s">
        <v>510</v>
      </c>
      <c r="K51" s="108" t="s">
        <v>510</v>
      </c>
      <c r="L51" s="108" t="s">
        <v>510</v>
      </c>
      <c r="M51" s="109" t="s">
        <v>510</v>
      </c>
    </row>
    <row r="52" spans="2:13" ht="27.75" customHeight="1" x14ac:dyDescent="0.15">
      <c r="B52" s="1280"/>
      <c r="C52" s="1281"/>
      <c r="D52" s="106"/>
      <c r="E52" s="1282" t="s">
        <v>43</v>
      </c>
      <c r="F52" s="1282"/>
      <c r="G52" s="1282"/>
      <c r="H52" s="1283"/>
      <c r="I52" s="107">
        <v>4097</v>
      </c>
      <c r="J52" s="108">
        <v>4019</v>
      </c>
      <c r="K52" s="108">
        <v>3933</v>
      </c>
      <c r="L52" s="108">
        <v>3961</v>
      </c>
      <c r="M52" s="109">
        <v>4221</v>
      </c>
    </row>
    <row r="53" spans="2:13" ht="27.75" customHeight="1" thickBot="1" x14ac:dyDescent="0.2">
      <c r="B53" s="1284" t="s">
        <v>44</v>
      </c>
      <c r="C53" s="1285"/>
      <c r="D53" s="113"/>
      <c r="E53" s="1286" t="s">
        <v>45</v>
      </c>
      <c r="F53" s="1286"/>
      <c r="G53" s="1286"/>
      <c r="H53" s="1287"/>
      <c r="I53" s="114">
        <v>340</v>
      </c>
      <c r="J53" s="115">
        <v>164</v>
      </c>
      <c r="K53" s="115">
        <v>286</v>
      </c>
      <c r="L53" s="115">
        <v>242</v>
      </c>
      <c r="M53" s="116">
        <v>168</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77ix6WkUwasLG6Z0KnW7YnNl87cUJGjYUA8gVmAm+dLVWQsZFCZmC6kXjTOurPWLXt3MsGt8ggelScNgGzDppQ==" saltValue="mNJ+Hqg1gpKPvtOuU5Ne3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8" scale="86"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553</v>
      </c>
      <c r="G54" s="125" t="s">
        <v>554</v>
      </c>
      <c r="H54" s="126" t="s">
        <v>555</v>
      </c>
    </row>
    <row r="55" spans="2:8" ht="52.5" customHeight="1" x14ac:dyDescent="0.15">
      <c r="B55" s="127"/>
      <c r="C55" s="1303" t="s">
        <v>48</v>
      </c>
      <c r="D55" s="1303"/>
      <c r="E55" s="1304"/>
      <c r="F55" s="128">
        <v>608</v>
      </c>
      <c r="G55" s="128">
        <v>610</v>
      </c>
      <c r="H55" s="129">
        <v>612</v>
      </c>
    </row>
    <row r="56" spans="2:8" ht="52.5" customHeight="1" x14ac:dyDescent="0.15">
      <c r="B56" s="130"/>
      <c r="C56" s="1305" t="s">
        <v>49</v>
      </c>
      <c r="D56" s="1305"/>
      <c r="E56" s="1306"/>
      <c r="F56" s="131">
        <v>863</v>
      </c>
      <c r="G56" s="131">
        <v>889</v>
      </c>
      <c r="H56" s="132">
        <v>894</v>
      </c>
    </row>
    <row r="57" spans="2:8" ht="53.25" customHeight="1" x14ac:dyDescent="0.15">
      <c r="B57" s="130"/>
      <c r="C57" s="1307" t="s">
        <v>50</v>
      </c>
      <c r="D57" s="1307"/>
      <c r="E57" s="1308"/>
      <c r="F57" s="133">
        <v>614</v>
      </c>
      <c r="G57" s="133">
        <v>672</v>
      </c>
      <c r="H57" s="134">
        <v>741</v>
      </c>
    </row>
    <row r="58" spans="2:8" ht="45.75" customHeight="1" x14ac:dyDescent="0.15">
      <c r="B58" s="135"/>
      <c r="C58" s="1295" t="s">
        <v>584</v>
      </c>
      <c r="D58" s="1296"/>
      <c r="E58" s="1297"/>
      <c r="F58" s="136">
        <v>387</v>
      </c>
      <c r="G58" s="136">
        <v>441</v>
      </c>
      <c r="H58" s="137">
        <v>521</v>
      </c>
    </row>
    <row r="59" spans="2:8" ht="45.75" customHeight="1" x14ac:dyDescent="0.15">
      <c r="B59" s="135"/>
      <c r="C59" s="1295" t="s">
        <v>585</v>
      </c>
      <c r="D59" s="1296"/>
      <c r="E59" s="1297"/>
      <c r="F59" s="136">
        <v>107</v>
      </c>
      <c r="G59" s="136">
        <v>102</v>
      </c>
      <c r="H59" s="137">
        <v>93</v>
      </c>
    </row>
    <row r="60" spans="2:8" ht="45.75" customHeight="1" x14ac:dyDescent="0.15">
      <c r="B60" s="135"/>
      <c r="C60" s="1295" t="s">
        <v>586</v>
      </c>
      <c r="D60" s="1296"/>
      <c r="E60" s="1297"/>
      <c r="F60" s="136">
        <v>36</v>
      </c>
      <c r="G60" s="136">
        <v>36</v>
      </c>
      <c r="H60" s="137">
        <v>36</v>
      </c>
    </row>
    <row r="61" spans="2:8" ht="45.75" customHeight="1" x14ac:dyDescent="0.15">
      <c r="B61" s="135"/>
      <c r="C61" s="1295" t="s">
        <v>587</v>
      </c>
      <c r="D61" s="1296"/>
      <c r="E61" s="1297"/>
      <c r="F61" s="136">
        <v>47</v>
      </c>
      <c r="G61" s="136">
        <v>39</v>
      </c>
      <c r="H61" s="137">
        <v>29</v>
      </c>
    </row>
    <row r="62" spans="2:8" ht="45.75" customHeight="1" thickBot="1" x14ac:dyDescent="0.2">
      <c r="B62" s="138"/>
      <c r="C62" s="1298" t="s">
        <v>588</v>
      </c>
      <c r="D62" s="1299"/>
      <c r="E62" s="1300"/>
      <c r="F62" s="139">
        <v>15</v>
      </c>
      <c r="G62" s="139">
        <v>26</v>
      </c>
      <c r="H62" s="140">
        <v>25</v>
      </c>
    </row>
    <row r="63" spans="2:8" ht="52.5" customHeight="1" thickBot="1" x14ac:dyDescent="0.2">
      <c r="B63" s="141"/>
      <c r="C63" s="1301" t="s">
        <v>51</v>
      </c>
      <c r="D63" s="1301"/>
      <c r="E63" s="1302"/>
      <c r="F63" s="142">
        <v>2084</v>
      </c>
      <c r="G63" s="142">
        <v>2171</v>
      </c>
      <c r="H63" s="143">
        <v>2247</v>
      </c>
    </row>
    <row r="64" spans="2:8" ht="15" customHeight="1" x14ac:dyDescent="0.15"/>
  </sheetData>
  <sheetProtection algorithmName="SHA-512" hashValue="t1GIsDSMjWr7FrHB5XEQf1nkfy45PbSSM/FcVllf46RdyWx44ltWCbfpjaVnT3QqE8n4rQ7dIHTXZgs9qnQkxg==" saltValue="S0iDNhVqTf2ToGPbSc/rd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8" scale="62"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589</v>
      </c>
    </row>
    <row r="11" spans="1:143" s="291"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589</v>
      </c>
    </row>
    <row r="13" spans="1:143" s="291"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590</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591</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16" t="s">
        <v>602</v>
      </c>
      <c r="AO43" s="1317"/>
      <c r="AP43" s="1317"/>
      <c r="AQ43" s="1317"/>
      <c r="AR43" s="1317"/>
      <c r="AS43" s="1317"/>
      <c r="AT43" s="1317"/>
      <c r="AU43" s="1317"/>
      <c r="AV43" s="1317"/>
      <c r="AW43" s="1317"/>
      <c r="AX43" s="1317"/>
      <c r="AY43" s="1317"/>
      <c r="AZ43" s="1317"/>
      <c r="BA43" s="1317"/>
      <c r="BB43" s="1317"/>
      <c r="BC43" s="1317"/>
      <c r="BD43" s="1317"/>
      <c r="BE43" s="1317"/>
      <c r="BF43" s="1317"/>
      <c r="BG43" s="1317"/>
      <c r="BH43" s="1317"/>
      <c r="BI43" s="1317"/>
      <c r="BJ43" s="1317"/>
      <c r="BK43" s="1317"/>
      <c r="BL43" s="1317"/>
      <c r="BM43" s="1317"/>
      <c r="BN43" s="1317"/>
      <c r="BO43" s="1317"/>
      <c r="BP43" s="1317"/>
      <c r="BQ43" s="1317"/>
      <c r="BR43" s="1317"/>
      <c r="BS43" s="1317"/>
      <c r="BT43" s="1317"/>
      <c r="BU43" s="1317"/>
      <c r="BV43" s="1317"/>
      <c r="BW43" s="1317"/>
      <c r="BX43" s="1317"/>
      <c r="BY43" s="1317"/>
      <c r="BZ43" s="1317"/>
      <c r="CA43" s="1317"/>
      <c r="CB43" s="1317"/>
      <c r="CC43" s="1317"/>
      <c r="CD43" s="1317"/>
      <c r="CE43" s="1317"/>
      <c r="CF43" s="1317"/>
      <c r="CG43" s="1317"/>
      <c r="CH43" s="1317"/>
      <c r="CI43" s="1317"/>
      <c r="CJ43" s="1317"/>
      <c r="CK43" s="1317"/>
      <c r="CL43" s="1317"/>
      <c r="CM43" s="1317"/>
      <c r="CN43" s="1317"/>
      <c r="CO43" s="1317"/>
      <c r="CP43" s="1317"/>
      <c r="CQ43" s="1317"/>
      <c r="CR43" s="1317"/>
      <c r="CS43" s="1317"/>
      <c r="CT43" s="1317"/>
      <c r="CU43" s="1317"/>
      <c r="CV43" s="1317"/>
      <c r="CW43" s="1317"/>
      <c r="CX43" s="1317"/>
      <c r="CY43" s="1317"/>
      <c r="CZ43" s="1317"/>
      <c r="DA43" s="1317"/>
      <c r="DB43" s="1317"/>
      <c r="DC43" s="1318"/>
    </row>
    <row r="44" spans="2:109" x14ac:dyDescent="0.15">
      <c r="B44" s="395"/>
      <c r="AN44" s="1319"/>
      <c r="AO44" s="1320"/>
      <c r="AP44" s="1320"/>
      <c r="AQ44" s="1320"/>
      <c r="AR44" s="1320"/>
      <c r="AS44" s="1320"/>
      <c r="AT44" s="1320"/>
      <c r="AU44" s="1320"/>
      <c r="AV44" s="1320"/>
      <c r="AW44" s="1320"/>
      <c r="AX44" s="1320"/>
      <c r="AY44" s="1320"/>
      <c r="AZ44" s="1320"/>
      <c r="BA44" s="1320"/>
      <c r="BB44" s="1320"/>
      <c r="BC44" s="1320"/>
      <c r="BD44" s="1320"/>
      <c r="BE44" s="1320"/>
      <c r="BF44" s="1320"/>
      <c r="BG44" s="1320"/>
      <c r="BH44" s="1320"/>
      <c r="BI44" s="1320"/>
      <c r="BJ44" s="1320"/>
      <c r="BK44" s="1320"/>
      <c r="BL44" s="1320"/>
      <c r="BM44" s="1320"/>
      <c r="BN44" s="1320"/>
      <c r="BO44" s="1320"/>
      <c r="BP44" s="1320"/>
      <c r="BQ44" s="1320"/>
      <c r="BR44" s="1320"/>
      <c r="BS44" s="1320"/>
      <c r="BT44" s="1320"/>
      <c r="BU44" s="1320"/>
      <c r="BV44" s="1320"/>
      <c r="BW44" s="1320"/>
      <c r="BX44" s="1320"/>
      <c r="BY44" s="1320"/>
      <c r="BZ44" s="1320"/>
      <c r="CA44" s="1320"/>
      <c r="CB44" s="1320"/>
      <c r="CC44" s="1320"/>
      <c r="CD44" s="1320"/>
      <c r="CE44" s="1320"/>
      <c r="CF44" s="1320"/>
      <c r="CG44" s="1320"/>
      <c r="CH44" s="1320"/>
      <c r="CI44" s="1320"/>
      <c r="CJ44" s="1320"/>
      <c r="CK44" s="1320"/>
      <c r="CL44" s="1320"/>
      <c r="CM44" s="1320"/>
      <c r="CN44" s="1320"/>
      <c r="CO44" s="1320"/>
      <c r="CP44" s="1320"/>
      <c r="CQ44" s="1320"/>
      <c r="CR44" s="1320"/>
      <c r="CS44" s="1320"/>
      <c r="CT44" s="1320"/>
      <c r="CU44" s="1320"/>
      <c r="CV44" s="1320"/>
      <c r="CW44" s="1320"/>
      <c r="CX44" s="1320"/>
      <c r="CY44" s="1320"/>
      <c r="CZ44" s="1320"/>
      <c r="DA44" s="1320"/>
      <c r="DB44" s="1320"/>
      <c r="DC44" s="1321"/>
    </row>
    <row r="45" spans="2:109" x14ac:dyDescent="0.15">
      <c r="B45" s="395"/>
      <c r="AN45" s="1319"/>
      <c r="AO45" s="1320"/>
      <c r="AP45" s="1320"/>
      <c r="AQ45" s="1320"/>
      <c r="AR45" s="1320"/>
      <c r="AS45" s="1320"/>
      <c r="AT45" s="1320"/>
      <c r="AU45" s="1320"/>
      <c r="AV45" s="1320"/>
      <c r="AW45" s="1320"/>
      <c r="AX45" s="1320"/>
      <c r="AY45" s="1320"/>
      <c r="AZ45" s="1320"/>
      <c r="BA45" s="1320"/>
      <c r="BB45" s="1320"/>
      <c r="BC45" s="1320"/>
      <c r="BD45" s="1320"/>
      <c r="BE45" s="1320"/>
      <c r="BF45" s="1320"/>
      <c r="BG45" s="1320"/>
      <c r="BH45" s="1320"/>
      <c r="BI45" s="1320"/>
      <c r="BJ45" s="1320"/>
      <c r="BK45" s="1320"/>
      <c r="BL45" s="1320"/>
      <c r="BM45" s="1320"/>
      <c r="BN45" s="1320"/>
      <c r="BO45" s="1320"/>
      <c r="BP45" s="1320"/>
      <c r="BQ45" s="1320"/>
      <c r="BR45" s="1320"/>
      <c r="BS45" s="1320"/>
      <c r="BT45" s="1320"/>
      <c r="BU45" s="1320"/>
      <c r="BV45" s="1320"/>
      <c r="BW45" s="1320"/>
      <c r="BX45" s="1320"/>
      <c r="BY45" s="1320"/>
      <c r="BZ45" s="1320"/>
      <c r="CA45" s="1320"/>
      <c r="CB45" s="1320"/>
      <c r="CC45" s="1320"/>
      <c r="CD45" s="1320"/>
      <c r="CE45" s="1320"/>
      <c r="CF45" s="1320"/>
      <c r="CG45" s="1320"/>
      <c r="CH45" s="1320"/>
      <c r="CI45" s="1320"/>
      <c r="CJ45" s="1320"/>
      <c r="CK45" s="1320"/>
      <c r="CL45" s="1320"/>
      <c r="CM45" s="1320"/>
      <c r="CN45" s="1320"/>
      <c r="CO45" s="1320"/>
      <c r="CP45" s="1320"/>
      <c r="CQ45" s="1320"/>
      <c r="CR45" s="1320"/>
      <c r="CS45" s="1320"/>
      <c r="CT45" s="1320"/>
      <c r="CU45" s="1320"/>
      <c r="CV45" s="1320"/>
      <c r="CW45" s="1320"/>
      <c r="CX45" s="1320"/>
      <c r="CY45" s="1320"/>
      <c r="CZ45" s="1320"/>
      <c r="DA45" s="1320"/>
      <c r="DB45" s="1320"/>
      <c r="DC45" s="1321"/>
    </row>
    <row r="46" spans="2:109" x14ac:dyDescent="0.15">
      <c r="B46" s="395"/>
      <c r="AN46" s="1319"/>
      <c r="AO46" s="1320"/>
      <c r="AP46" s="1320"/>
      <c r="AQ46" s="1320"/>
      <c r="AR46" s="1320"/>
      <c r="AS46" s="1320"/>
      <c r="AT46" s="1320"/>
      <c r="AU46" s="1320"/>
      <c r="AV46" s="1320"/>
      <c r="AW46" s="1320"/>
      <c r="AX46" s="1320"/>
      <c r="AY46" s="1320"/>
      <c r="AZ46" s="1320"/>
      <c r="BA46" s="1320"/>
      <c r="BB46" s="1320"/>
      <c r="BC46" s="1320"/>
      <c r="BD46" s="1320"/>
      <c r="BE46" s="1320"/>
      <c r="BF46" s="1320"/>
      <c r="BG46" s="1320"/>
      <c r="BH46" s="1320"/>
      <c r="BI46" s="1320"/>
      <c r="BJ46" s="1320"/>
      <c r="BK46" s="1320"/>
      <c r="BL46" s="1320"/>
      <c r="BM46" s="1320"/>
      <c r="BN46" s="1320"/>
      <c r="BO46" s="1320"/>
      <c r="BP46" s="1320"/>
      <c r="BQ46" s="1320"/>
      <c r="BR46" s="1320"/>
      <c r="BS46" s="1320"/>
      <c r="BT46" s="1320"/>
      <c r="BU46" s="1320"/>
      <c r="BV46" s="1320"/>
      <c r="BW46" s="1320"/>
      <c r="BX46" s="1320"/>
      <c r="BY46" s="1320"/>
      <c r="BZ46" s="1320"/>
      <c r="CA46" s="1320"/>
      <c r="CB46" s="1320"/>
      <c r="CC46" s="1320"/>
      <c r="CD46" s="1320"/>
      <c r="CE46" s="1320"/>
      <c r="CF46" s="1320"/>
      <c r="CG46" s="1320"/>
      <c r="CH46" s="1320"/>
      <c r="CI46" s="1320"/>
      <c r="CJ46" s="1320"/>
      <c r="CK46" s="1320"/>
      <c r="CL46" s="1320"/>
      <c r="CM46" s="1320"/>
      <c r="CN46" s="1320"/>
      <c r="CO46" s="1320"/>
      <c r="CP46" s="1320"/>
      <c r="CQ46" s="1320"/>
      <c r="CR46" s="1320"/>
      <c r="CS46" s="1320"/>
      <c r="CT46" s="1320"/>
      <c r="CU46" s="1320"/>
      <c r="CV46" s="1320"/>
      <c r="CW46" s="1320"/>
      <c r="CX46" s="1320"/>
      <c r="CY46" s="1320"/>
      <c r="CZ46" s="1320"/>
      <c r="DA46" s="1320"/>
      <c r="DB46" s="1320"/>
      <c r="DC46" s="1321"/>
    </row>
    <row r="47" spans="2:109" x14ac:dyDescent="0.15">
      <c r="B47" s="395"/>
      <c r="AN47" s="1322"/>
      <c r="AO47" s="1323"/>
      <c r="AP47" s="1323"/>
      <c r="AQ47" s="1323"/>
      <c r="AR47" s="1323"/>
      <c r="AS47" s="1323"/>
      <c r="AT47" s="1323"/>
      <c r="AU47" s="1323"/>
      <c r="AV47" s="1323"/>
      <c r="AW47" s="1323"/>
      <c r="AX47" s="1323"/>
      <c r="AY47" s="1323"/>
      <c r="AZ47" s="1323"/>
      <c r="BA47" s="1323"/>
      <c r="BB47" s="1323"/>
      <c r="BC47" s="1323"/>
      <c r="BD47" s="1323"/>
      <c r="BE47" s="1323"/>
      <c r="BF47" s="1323"/>
      <c r="BG47" s="1323"/>
      <c r="BH47" s="1323"/>
      <c r="BI47" s="1323"/>
      <c r="BJ47" s="1323"/>
      <c r="BK47" s="1323"/>
      <c r="BL47" s="1323"/>
      <c r="BM47" s="1323"/>
      <c r="BN47" s="1323"/>
      <c r="BO47" s="1323"/>
      <c r="BP47" s="1323"/>
      <c r="BQ47" s="1323"/>
      <c r="BR47" s="1323"/>
      <c r="BS47" s="1323"/>
      <c r="BT47" s="1323"/>
      <c r="BU47" s="1323"/>
      <c r="BV47" s="1323"/>
      <c r="BW47" s="1323"/>
      <c r="BX47" s="1323"/>
      <c r="BY47" s="1323"/>
      <c r="BZ47" s="1323"/>
      <c r="CA47" s="1323"/>
      <c r="CB47" s="1323"/>
      <c r="CC47" s="1323"/>
      <c r="CD47" s="1323"/>
      <c r="CE47" s="1323"/>
      <c r="CF47" s="1323"/>
      <c r="CG47" s="1323"/>
      <c r="CH47" s="1323"/>
      <c r="CI47" s="1323"/>
      <c r="CJ47" s="1323"/>
      <c r="CK47" s="1323"/>
      <c r="CL47" s="1323"/>
      <c r="CM47" s="1323"/>
      <c r="CN47" s="1323"/>
      <c r="CO47" s="1323"/>
      <c r="CP47" s="1323"/>
      <c r="CQ47" s="1323"/>
      <c r="CR47" s="1323"/>
      <c r="CS47" s="1323"/>
      <c r="CT47" s="1323"/>
      <c r="CU47" s="1323"/>
      <c r="CV47" s="1323"/>
      <c r="CW47" s="1323"/>
      <c r="CX47" s="1323"/>
      <c r="CY47" s="1323"/>
      <c r="CZ47" s="1323"/>
      <c r="DA47" s="1323"/>
      <c r="DB47" s="1323"/>
      <c r="DC47" s="1324"/>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592</v>
      </c>
    </row>
    <row r="50" spans="1:109" x14ac:dyDescent="0.15">
      <c r="B50" s="395"/>
      <c r="G50" s="1309"/>
      <c r="H50" s="1309"/>
      <c r="I50" s="1309"/>
      <c r="J50" s="1309"/>
      <c r="K50" s="405"/>
      <c r="L50" s="405"/>
      <c r="M50" s="406"/>
      <c r="N50" s="406"/>
      <c r="AN50" s="1310"/>
      <c r="AO50" s="1311"/>
      <c r="AP50" s="1311"/>
      <c r="AQ50" s="1311"/>
      <c r="AR50" s="1311"/>
      <c r="AS50" s="1311"/>
      <c r="AT50" s="1311"/>
      <c r="AU50" s="1311"/>
      <c r="AV50" s="1311"/>
      <c r="AW50" s="1311"/>
      <c r="AX50" s="1311"/>
      <c r="AY50" s="1311"/>
      <c r="AZ50" s="1311"/>
      <c r="BA50" s="1311"/>
      <c r="BB50" s="1311"/>
      <c r="BC50" s="1311"/>
      <c r="BD50" s="1311"/>
      <c r="BE50" s="1311"/>
      <c r="BF50" s="1311"/>
      <c r="BG50" s="1311"/>
      <c r="BH50" s="1311"/>
      <c r="BI50" s="1311"/>
      <c r="BJ50" s="1311"/>
      <c r="BK50" s="1311"/>
      <c r="BL50" s="1311"/>
      <c r="BM50" s="1311"/>
      <c r="BN50" s="1311"/>
      <c r="BO50" s="1312"/>
      <c r="BP50" s="1313" t="s">
        <v>551</v>
      </c>
      <c r="BQ50" s="1313"/>
      <c r="BR50" s="1313"/>
      <c r="BS50" s="1313"/>
      <c r="BT50" s="1313"/>
      <c r="BU50" s="1313"/>
      <c r="BV50" s="1313"/>
      <c r="BW50" s="1313"/>
      <c r="BX50" s="1313" t="s">
        <v>552</v>
      </c>
      <c r="BY50" s="1313"/>
      <c r="BZ50" s="1313"/>
      <c r="CA50" s="1313"/>
      <c r="CB50" s="1313"/>
      <c r="CC50" s="1313"/>
      <c r="CD50" s="1313"/>
      <c r="CE50" s="1313"/>
      <c r="CF50" s="1313" t="s">
        <v>553</v>
      </c>
      <c r="CG50" s="1313"/>
      <c r="CH50" s="1313"/>
      <c r="CI50" s="1313"/>
      <c r="CJ50" s="1313"/>
      <c r="CK50" s="1313"/>
      <c r="CL50" s="1313"/>
      <c r="CM50" s="1313"/>
      <c r="CN50" s="1313" t="s">
        <v>554</v>
      </c>
      <c r="CO50" s="1313"/>
      <c r="CP50" s="1313"/>
      <c r="CQ50" s="1313"/>
      <c r="CR50" s="1313"/>
      <c r="CS50" s="1313"/>
      <c r="CT50" s="1313"/>
      <c r="CU50" s="1313"/>
      <c r="CV50" s="1313" t="s">
        <v>555</v>
      </c>
      <c r="CW50" s="1313"/>
      <c r="CX50" s="1313"/>
      <c r="CY50" s="1313"/>
      <c r="CZ50" s="1313"/>
      <c r="DA50" s="1313"/>
      <c r="DB50" s="1313"/>
      <c r="DC50" s="1313"/>
    </row>
    <row r="51" spans="1:109" ht="13.5" customHeight="1" x14ac:dyDescent="0.15">
      <c r="B51" s="395"/>
      <c r="G51" s="1326"/>
      <c r="H51" s="1326"/>
      <c r="I51" s="1327"/>
      <c r="J51" s="1327"/>
      <c r="K51" s="1325"/>
      <c r="L51" s="1325"/>
      <c r="M51" s="1325"/>
      <c r="N51" s="1325"/>
      <c r="AM51" s="404"/>
      <c r="AN51" s="1315" t="s">
        <v>593</v>
      </c>
      <c r="AO51" s="1315"/>
      <c r="AP51" s="1315"/>
      <c r="AQ51" s="1315"/>
      <c r="AR51" s="1315"/>
      <c r="AS51" s="1315"/>
      <c r="AT51" s="1315"/>
      <c r="AU51" s="1315"/>
      <c r="AV51" s="1315"/>
      <c r="AW51" s="1315"/>
      <c r="AX51" s="1315"/>
      <c r="AY51" s="1315"/>
      <c r="AZ51" s="1315"/>
      <c r="BA51" s="1315"/>
      <c r="BB51" s="1315" t="s">
        <v>594</v>
      </c>
      <c r="BC51" s="1315"/>
      <c r="BD51" s="1315"/>
      <c r="BE51" s="1315"/>
      <c r="BF51" s="1315"/>
      <c r="BG51" s="1315"/>
      <c r="BH51" s="1315"/>
      <c r="BI51" s="1315"/>
      <c r="BJ51" s="1315"/>
      <c r="BK51" s="1315"/>
      <c r="BL51" s="1315"/>
      <c r="BM51" s="1315"/>
      <c r="BN51" s="1315"/>
      <c r="BO51" s="1315"/>
      <c r="BP51" s="1314">
        <v>18.399999999999999</v>
      </c>
      <c r="BQ51" s="1314"/>
      <c r="BR51" s="1314"/>
      <c r="BS51" s="1314"/>
      <c r="BT51" s="1314"/>
      <c r="BU51" s="1314"/>
      <c r="BV51" s="1314"/>
      <c r="BW51" s="1314"/>
      <c r="BX51" s="1314">
        <v>9</v>
      </c>
      <c r="BY51" s="1314"/>
      <c r="BZ51" s="1314"/>
      <c r="CA51" s="1314"/>
      <c r="CB51" s="1314"/>
      <c r="CC51" s="1314"/>
      <c r="CD51" s="1314"/>
      <c r="CE51" s="1314"/>
      <c r="CF51" s="1314">
        <v>15.9</v>
      </c>
      <c r="CG51" s="1314"/>
      <c r="CH51" s="1314"/>
      <c r="CI51" s="1314"/>
      <c r="CJ51" s="1314"/>
      <c r="CK51" s="1314"/>
      <c r="CL51" s="1314"/>
      <c r="CM51" s="1314"/>
      <c r="CN51" s="1314">
        <v>13.6</v>
      </c>
      <c r="CO51" s="1314"/>
      <c r="CP51" s="1314"/>
      <c r="CQ51" s="1314"/>
      <c r="CR51" s="1314"/>
      <c r="CS51" s="1314"/>
      <c r="CT51" s="1314"/>
      <c r="CU51" s="1314"/>
      <c r="CV51" s="1314">
        <v>9.4</v>
      </c>
      <c r="CW51" s="1314"/>
      <c r="CX51" s="1314"/>
      <c r="CY51" s="1314"/>
      <c r="CZ51" s="1314"/>
      <c r="DA51" s="1314"/>
      <c r="DB51" s="1314"/>
      <c r="DC51" s="1314"/>
    </row>
    <row r="52" spans="1:109" x14ac:dyDescent="0.15">
      <c r="B52" s="395"/>
      <c r="G52" s="1326"/>
      <c r="H52" s="1326"/>
      <c r="I52" s="1327"/>
      <c r="J52" s="1327"/>
      <c r="K52" s="1325"/>
      <c r="L52" s="1325"/>
      <c r="M52" s="1325"/>
      <c r="N52" s="1325"/>
      <c r="AM52" s="404"/>
      <c r="AN52" s="1315"/>
      <c r="AO52" s="1315"/>
      <c r="AP52" s="1315"/>
      <c r="AQ52" s="1315"/>
      <c r="AR52" s="1315"/>
      <c r="AS52" s="1315"/>
      <c r="AT52" s="1315"/>
      <c r="AU52" s="1315"/>
      <c r="AV52" s="1315"/>
      <c r="AW52" s="1315"/>
      <c r="AX52" s="1315"/>
      <c r="AY52" s="1315"/>
      <c r="AZ52" s="1315"/>
      <c r="BA52" s="1315"/>
      <c r="BB52" s="1315"/>
      <c r="BC52" s="1315"/>
      <c r="BD52" s="1315"/>
      <c r="BE52" s="1315"/>
      <c r="BF52" s="1315"/>
      <c r="BG52" s="1315"/>
      <c r="BH52" s="1315"/>
      <c r="BI52" s="1315"/>
      <c r="BJ52" s="1315"/>
      <c r="BK52" s="1315"/>
      <c r="BL52" s="1315"/>
      <c r="BM52" s="1315"/>
      <c r="BN52" s="1315"/>
      <c r="BO52" s="1315"/>
      <c r="BP52" s="1314"/>
      <c r="BQ52" s="1314"/>
      <c r="BR52" s="1314"/>
      <c r="BS52" s="1314"/>
      <c r="BT52" s="1314"/>
      <c r="BU52" s="1314"/>
      <c r="BV52" s="1314"/>
      <c r="BW52" s="1314"/>
      <c r="BX52" s="1314"/>
      <c r="BY52" s="1314"/>
      <c r="BZ52" s="1314"/>
      <c r="CA52" s="1314"/>
      <c r="CB52" s="1314"/>
      <c r="CC52" s="1314"/>
      <c r="CD52" s="1314"/>
      <c r="CE52" s="1314"/>
      <c r="CF52" s="1314"/>
      <c r="CG52" s="1314"/>
      <c r="CH52" s="1314"/>
      <c r="CI52" s="1314"/>
      <c r="CJ52" s="1314"/>
      <c r="CK52" s="1314"/>
      <c r="CL52" s="1314"/>
      <c r="CM52" s="1314"/>
      <c r="CN52" s="1314"/>
      <c r="CO52" s="1314"/>
      <c r="CP52" s="1314"/>
      <c r="CQ52" s="1314"/>
      <c r="CR52" s="1314"/>
      <c r="CS52" s="1314"/>
      <c r="CT52" s="1314"/>
      <c r="CU52" s="1314"/>
      <c r="CV52" s="1314"/>
      <c r="CW52" s="1314"/>
      <c r="CX52" s="1314"/>
      <c r="CY52" s="1314"/>
      <c r="CZ52" s="1314"/>
      <c r="DA52" s="1314"/>
      <c r="DB52" s="1314"/>
      <c r="DC52" s="1314"/>
    </row>
    <row r="53" spans="1:109" x14ac:dyDescent="0.15">
      <c r="A53" s="403"/>
      <c r="B53" s="395"/>
      <c r="G53" s="1326"/>
      <c r="H53" s="1326"/>
      <c r="I53" s="1309"/>
      <c r="J53" s="1309"/>
      <c r="K53" s="1325"/>
      <c r="L53" s="1325"/>
      <c r="M53" s="1325"/>
      <c r="N53" s="1325"/>
      <c r="AM53" s="404"/>
      <c r="AN53" s="1315"/>
      <c r="AO53" s="1315"/>
      <c r="AP53" s="1315"/>
      <c r="AQ53" s="1315"/>
      <c r="AR53" s="1315"/>
      <c r="AS53" s="1315"/>
      <c r="AT53" s="1315"/>
      <c r="AU53" s="1315"/>
      <c r="AV53" s="1315"/>
      <c r="AW53" s="1315"/>
      <c r="AX53" s="1315"/>
      <c r="AY53" s="1315"/>
      <c r="AZ53" s="1315"/>
      <c r="BA53" s="1315"/>
      <c r="BB53" s="1315" t="s">
        <v>595</v>
      </c>
      <c r="BC53" s="1315"/>
      <c r="BD53" s="1315"/>
      <c r="BE53" s="1315"/>
      <c r="BF53" s="1315"/>
      <c r="BG53" s="1315"/>
      <c r="BH53" s="1315"/>
      <c r="BI53" s="1315"/>
      <c r="BJ53" s="1315"/>
      <c r="BK53" s="1315"/>
      <c r="BL53" s="1315"/>
      <c r="BM53" s="1315"/>
      <c r="BN53" s="1315"/>
      <c r="BO53" s="1315"/>
      <c r="BP53" s="1314">
        <v>52.7</v>
      </c>
      <c r="BQ53" s="1314"/>
      <c r="BR53" s="1314"/>
      <c r="BS53" s="1314"/>
      <c r="BT53" s="1314"/>
      <c r="BU53" s="1314"/>
      <c r="BV53" s="1314"/>
      <c r="BW53" s="1314"/>
      <c r="BX53" s="1314">
        <v>56.2</v>
      </c>
      <c r="BY53" s="1314"/>
      <c r="BZ53" s="1314"/>
      <c r="CA53" s="1314"/>
      <c r="CB53" s="1314"/>
      <c r="CC53" s="1314"/>
      <c r="CD53" s="1314"/>
      <c r="CE53" s="1314"/>
      <c r="CF53" s="1314">
        <v>57.9</v>
      </c>
      <c r="CG53" s="1314"/>
      <c r="CH53" s="1314"/>
      <c r="CI53" s="1314"/>
      <c r="CJ53" s="1314"/>
      <c r="CK53" s="1314"/>
      <c r="CL53" s="1314"/>
      <c r="CM53" s="1314"/>
      <c r="CN53" s="1314">
        <v>61.4</v>
      </c>
      <c r="CO53" s="1314"/>
      <c r="CP53" s="1314"/>
      <c r="CQ53" s="1314"/>
      <c r="CR53" s="1314"/>
      <c r="CS53" s="1314"/>
      <c r="CT53" s="1314"/>
      <c r="CU53" s="1314"/>
      <c r="CV53" s="1314">
        <v>62.2</v>
      </c>
      <c r="CW53" s="1314"/>
      <c r="CX53" s="1314"/>
      <c r="CY53" s="1314"/>
      <c r="CZ53" s="1314"/>
      <c r="DA53" s="1314"/>
      <c r="DB53" s="1314"/>
      <c r="DC53" s="1314"/>
    </row>
    <row r="54" spans="1:109" x14ac:dyDescent="0.15">
      <c r="A54" s="403"/>
      <c r="B54" s="395"/>
      <c r="G54" s="1326"/>
      <c r="H54" s="1326"/>
      <c r="I54" s="1309"/>
      <c r="J54" s="1309"/>
      <c r="K54" s="1325"/>
      <c r="L54" s="1325"/>
      <c r="M54" s="1325"/>
      <c r="N54" s="1325"/>
      <c r="AM54" s="404"/>
      <c r="AN54" s="1315"/>
      <c r="AO54" s="1315"/>
      <c r="AP54" s="1315"/>
      <c r="AQ54" s="1315"/>
      <c r="AR54" s="1315"/>
      <c r="AS54" s="1315"/>
      <c r="AT54" s="1315"/>
      <c r="AU54" s="1315"/>
      <c r="AV54" s="1315"/>
      <c r="AW54" s="1315"/>
      <c r="AX54" s="1315"/>
      <c r="AY54" s="1315"/>
      <c r="AZ54" s="1315"/>
      <c r="BA54" s="1315"/>
      <c r="BB54" s="1315"/>
      <c r="BC54" s="1315"/>
      <c r="BD54" s="1315"/>
      <c r="BE54" s="1315"/>
      <c r="BF54" s="1315"/>
      <c r="BG54" s="1315"/>
      <c r="BH54" s="1315"/>
      <c r="BI54" s="1315"/>
      <c r="BJ54" s="1315"/>
      <c r="BK54" s="1315"/>
      <c r="BL54" s="1315"/>
      <c r="BM54" s="1315"/>
      <c r="BN54" s="1315"/>
      <c r="BO54" s="1315"/>
      <c r="BP54" s="1314"/>
      <c r="BQ54" s="1314"/>
      <c r="BR54" s="1314"/>
      <c r="BS54" s="1314"/>
      <c r="BT54" s="1314"/>
      <c r="BU54" s="1314"/>
      <c r="BV54" s="1314"/>
      <c r="BW54" s="1314"/>
      <c r="BX54" s="1314"/>
      <c r="BY54" s="1314"/>
      <c r="BZ54" s="1314"/>
      <c r="CA54" s="1314"/>
      <c r="CB54" s="1314"/>
      <c r="CC54" s="1314"/>
      <c r="CD54" s="1314"/>
      <c r="CE54" s="1314"/>
      <c r="CF54" s="1314"/>
      <c r="CG54" s="1314"/>
      <c r="CH54" s="1314"/>
      <c r="CI54" s="1314"/>
      <c r="CJ54" s="1314"/>
      <c r="CK54" s="1314"/>
      <c r="CL54" s="1314"/>
      <c r="CM54" s="1314"/>
      <c r="CN54" s="1314"/>
      <c r="CO54" s="1314"/>
      <c r="CP54" s="1314"/>
      <c r="CQ54" s="1314"/>
      <c r="CR54" s="1314"/>
      <c r="CS54" s="1314"/>
      <c r="CT54" s="1314"/>
      <c r="CU54" s="1314"/>
      <c r="CV54" s="1314"/>
      <c r="CW54" s="1314"/>
      <c r="CX54" s="1314"/>
      <c r="CY54" s="1314"/>
      <c r="CZ54" s="1314"/>
      <c r="DA54" s="1314"/>
      <c r="DB54" s="1314"/>
      <c r="DC54" s="1314"/>
    </row>
    <row r="55" spans="1:109" x14ac:dyDescent="0.15">
      <c r="A55" s="403"/>
      <c r="B55" s="395"/>
      <c r="G55" s="1309"/>
      <c r="H55" s="1309"/>
      <c r="I55" s="1309"/>
      <c r="J55" s="1309"/>
      <c r="K55" s="1325"/>
      <c r="L55" s="1325"/>
      <c r="M55" s="1325"/>
      <c r="N55" s="1325"/>
      <c r="AN55" s="1313" t="s">
        <v>596</v>
      </c>
      <c r="AO55" s="1313"/>
      <c r="AP55" s="1313"/>
      <c r="AQ55" s="1313"/>
      <c r="AR55" s="1313"/>
      <c r="AS55" s="1313"/>
      <c r="AT55" s="1313"/>
      <c r="AU55" s="1313"/>
      <c r="AV55" s="1313"/>
      <c r="AW55" s="1313"/>
      <c r="AX55" s="1313"/>
      <c r="AY55" s="1313"/>
      <c r="AZ55" s="1313"/>
      <c r="BA55" s="1313"/>
      <c r="BB55" s="1315" t="s">
        <v>594</v>
      </c>
      <c r="BC55" s="1315"/>
      <c r="BD55" s="1315"/>
      <c r="BE55" s="1315"/>
      <c r="BF55" s="1315"/>
      <c r="BG55" s="1315"/>
      <c r="BH55" s="1315"/>
      <c r="BI55" s="1315"/>
      <c r="BJ55" s="1315"/>
      <c r="BK55" s="1315"/>
      <c r="BL55" s="1315"/>
      <c r="BM55" s="1315"/>
      <c r="BN55" s="1315"/>
      <c r="BO55" s="1315"/>
      <c r="BP55" s="1314">
        <v>0</v>
      </c>
      <c r="BQ55" s="1314"/>
      <c r="BR55" s="1314"/>
      <c r="BS55" s="1314"/>
      <c r="BT55" s="1314"/>
      <c r="BU55" s="1314"/>
      <c r="BV55" s="1314"/>
      <c r="BW55" s="1314"/>
      <c r="BX55" s="1314">
        <v>0</v>
      </c>
      <c r="BY55" s="1314"/>
      <c r="BZ55" s="1314"/>
      <c r="CA55" s="1314"/>
      <c r="CB55" s="1314"/>
      <c r="CC55" s="1314"/>
      <c r="CD55" s="1314"/>
      <c r="CE55" s="1314"/>
      <c r="CF55" s="1314">
        <v>0</v>
      </c>
      <c r="CG55" s="1314"/>
      <c r="CH55" s="1314"/>
      <c r="CI55" s="1314"/>
      <c r="CJ55" s="1314"/>
      <c r="CK55" s="1314"/>
      <c r="CL55" s="1314"/>
      <c r="CM55" s="1314"/>
      <c r="CN55" s="1314">
        <v>0</v>
      </c>
      <c r="CO55" s="1314"/>
      <c r="CP55" s="1314"/>
      <c r="CQ55" s="1314"/>
      <c r="CR55" s="1314"/>
      <c r="CS55" s="1314"/>
      <c r="CT55" s="1314"/>
      <c r="CU55" s="1314"/>
      <c r="CV55" s="1314">
        <v>0</v>
      </c>
      <c r="CW55" s="1314"/>
      <c r="CX55" s="1314"/>
      <c r="CY55" s="1314"/>
      <c r="CZ55" s="1314"/>
      <c r="DA55" s="1314"/>
      <c r="DB55" s="1314"/>
      <c r="DC55" s="1314"/>
    </row>
    <row r="56" spans="1:109" x14ac:dyDescent="0.15">
      <c r="A56" s="403"/>
      <c r="B56" s="395"/>
      <c r="G56" s="1309"/>
      <c r="H56" s="1309"/>
      <c r="I56" s="1309"/>
      <c r="J56" s="1309"/>
      <c r="K56" s="1325"/>
      <c r="L56" s="1325"/>
      <c r="M56" s="1325"/>
      <c r="N56" s="1325"/>
      <c r="AN56" s="1313"/>
      <c r="AO56" s="1313"/>
      <c r="AP56" s="1313"/>
      <c r="AQ56" s="1313"/>
      <c r="AR56" s="1313"/>
      <c r="AS56" s="1313"/>
      <c r="AT56" s="1313"/>
      <c r="AU56" s="1313"/>
      <c r="AV56" s="1313"/>
      <c r="AW56" s="1313"/>
      <c r="AX56" s="1313"/>
      <c r="AY56" s="1313"/>
      <c r="AZ56" s="1313"/>
      <c r="BA56" s="1313"/>
      <c r="BB56" s="1315"/>
      <c r="BC56" s="1315"/>
      <c r="BD56" s="1315"/>
      <c r="BE56" s="1315"/>
      <c r="BF56" s="1315"/>
      <c r="BG56" s="1315"/>
      <c r="BH56" s="1315"/>
      <c r="BI56" s="1315"/>
      <c r="BJ56" s="1315"/>
      <c r="BK56" s="1315"/>
      <c r="BL56" s="1315"/>
      <c r="BM56" s="1315"/>
      <c r="BN56" s="1315"/>
      <c r="BO56" s="1315"/>
      <c r="BP56" s="1314"/>
      <c r="BQ56" s="1314"/>
      <c r="BR56" s="1314"/>
      <c r="BS56" s="1314"/>
      <c r="BT56" s="1314"/>
      <c r="BU56" s="1314"/>
      <c r="BV56" s="1314"/>
      <c r="BW56" s="1314"/>
      <c r="BX56" s="1314"/>
      <c r="BY56" s="1314"/>
      <c r="BZ56" s="1314"/>
      <c r="CA56" s="1314"/>
      <c r="CB56" s="1314"/>
      <c r="CC56" s="1314"/>
      <c r="CD56" s="1314"/>
      <c r="CE56" s="1314"/>
      <c r="CF56" s="1314"/>
      <c r="CG56" s="1314"/>
      <c r="CH56" s="1314"/>
      <c r="CI56" s="1314"/>
      <c r="CJ56" s="1314"/>
      <c r="CK56" s="1314"/>
      <c r="CL56" s="1314"/>
      <c r="CM56" s="1314"/>
      <c r="CN56" s="1314"/>
      <c r="CO56" s="1314"/>
      <c r="CP56" s="1314"/>
      <c r="CQ56" s="1314"/>
      <c r="CR56" s="1314"/>
      <c r="CS56" s="1314"/>
      <c r="CT56" s="1314"/>
      <c r="CU56" s="1314"/>
      <c r="CV56" s="1314"/>
      <c r="CW56" s="1314"/>
      <c r="CX56" s="1314"/>
      <c r="CY56" s="1314"/>
      <c r="CZ56" s="1314"/>
      <c r="DA56" s="1314"/>
      <c r="DB56" s="1314"/>
      <c r="DC56" s="1314"/>
    </row>
    <row r="57" spans="1:109" s="403" customFormat="1" x14ac:dyDescent="0.15">
      <c r="B57" s="407"/>
      <c r="G57" s="1309"/>
      <c r="H57" s="1309"/>
      <c r="I57" s="1328"/>
      <c r="J57" s="1328"/>
      <c r="K57" s="1325"/>
      <c r="L57" s="1325"/>
      <c r="M57" s="1325"/>
      <c r="N57" s="1325"/>
      <c r="AM57" s="388"/>
      <c r="AN57" s="1313"/>
      <c r="AO57" s="1313"/>
      <c r="AP57" s="1313"/>
      <c r="AQ57" s="1313"/>
      <c r="AR57" s="1313"/>
      <c r="AS57" s="1313"/>
      <c r="AT57" s="1313"/>
      <c r="AU57" s="1313"/>
      <c r="AV57" s="1313"/>
      <c r="AW57" s="1313"/>
      <c r="AX57" s="1313"/>
      <c r="AY57" s="1313"/>
      <c r="AZ57" s="1313"/>
      <c r="BA57" s="1313"/>
      <c r="BB57" s="1315" t="s">
        <v>595</v>
      </c>
      <c r="BC57" s="1315"/>
      <c r="BD57" s="1315"/>
      <c r="BE57" s="1315"/>
      <c r="BF57" s="1315"/>
      <c r="BG57" s="1315"/>
      <c r="BH57" s="1315"/>
      <c r="BI57" s="1315"/>
      <c r="BJ57" s="1315"/>
      <c r="BK57" s="1315"/>
      <c r="BL57" s="1315"/>
      <c r="BM57" s="1315"/>
      <c r="BN57" s="1315"/>
      <c r="BO57" s="1315"/>
      <c r="BP57" s="1314">
        <v>57.1</v>
      </c>
      <c r="BQ57" s="1314"/>
      <c r="BR57" s="1314"/>
      <c r="BS57" s="1314"/>
      <c r="BT57" s="1314"/>
      <c r="BU57" s="1314"/>
      <c r="BV57" s="1314"/>
      <c r="BW57" s="1314"/>
      <c r="BX57" s="1314">
        <v>57.9</v>
      </c>
      <c r="BY57" s="1314"/>
      <c r="BZ57" s="1314"/>
      <c r="CA57" s="1314"/>
      <c r="CB57" s="1314"/>
      <c r="CC57" s="1314"/>
      <c r="CD57" s="1314"/>
      <c r="CE57" s="1314"/>
      <c r="CF57" s="1314">
        <v>58.2</v>
      </c>
      <c r="CG57" s="1314"/>
      <c r="CH57" s="1314"/>
      <c r="CI57" s="1314"/>
      <c r="CJ57" s="1314"/>
      <c r="CK57" s="1314"/>
      <c r="CL57" s="1314"/>
      <c r="CM57" s="1314"/>
      <c r="CN57" s="1314">
        <v>59.4</v>
      </c>
      <c r="CO57" s="1314"/>
      <c r="CP57" s="1314"/>
      <c r="CQ57" s="1314"/>
      <c r="CR57" s="1314"/>
      <c r="CS57" s="1314"/>
      <c r="CT57" s="1314"/>
      <c r="CU57" s="1314"/>
      <c r="CV57" s="1314">
        <v>60.3</v>
      </c>
      <c r="CW57" s="1314"/>
      <c r="CX57" s="1314"/>
      <c r="CY57" s="1314"/>
      <c r="CZ57" s="1314"/>
      <c r="DA57" s="1314"/>
      <c r="DB57" s="1314"/>
      <c r="DC57" s="1314"/>
      <c r="DD57" s="408"/>
      <c r="DE57" s="407"/>
    </row>
    <row r="58" spans="1:109" s="403" customFormat="1" x14ac:dyDescent="0.15">
      <c r="A58" s="388"/>
      <c r="B58" s="407"/>
      <c r="G58" s="1309"/>
      <c r="H58" s="1309"/>
      <c r="I58" s="1328"/>
      <c r="J58" s="1328"/>
      <c r="K58" s="1325"/>
      <c r="L58" s="1325"/>
      <c r="M58" s="1325"/>
      <c r="N58" s="1325"/>
      <c r="AM58" s="388"/>
      <c r="AN58" s="1313"/>
      <c r="AO58" s="1313"/>
      <c r="AP58" s="1313"/>
      <c r="AQ58" s="1313"/>
      <c r="AR58" s="1313"/>
      <c r="AS58" s="1313"/>
      <c r="AT58" s="1313"/>
      <c r="AU58" s="1313"/>
      <c r="AV58" s="1313"/>
      <c r="AW58" s="1313"/>
      <c r="AX58" s="1313"/>
      <c r="AY58" s="1313"/>
      <c r="AZ58" s="1313"/>
      <c r="BA58" s="1313"/>
      <c r="BB58" s="1315"/>
      <c r="BC58" s="1315"/>
      <c r="BD58" s="1315"/>
      <c r="BE58" s="1315"/>
      <c r="BF58" s="1315"/>
      <c r="BG58" s="1315"/>
      <c r="BH58" s="1315"/>
      <c r="BI58" s="1315"/>
      <c r="BJ58" s="1315"/>
      <c r="BK58" s="1315"/>
      <c r="BL58" s="1315"/>
      <c r="BM58" s="1315"/>
      <c r="BN58" s="1315"/>
      <c r="BO58" s="1315"/>
      <c r="BP58" s="1314"/>
      <c r="BQ58" s="1314"/>
      <c r="BR58" s="1314"/>
      <c r="BS58" s="1314"/>
      <c r="BT58" s="1314"/>
      <c r="BU58" s="1314"/>
      <c r="BV58" s="1314"/>
      <c r="BW58" s="1314"/>
      <c r="BX58" s="1314"/>
      <c r="BY58" s="1314"/>
      <c r="BZ58" s="1314"/>
      <c r="CA58" s="1314"/>
      <c r="CB58" s="1314"/>
      <c r="CC58" s="1314"/>
      <c r="CD58" s="1314"/>
      <c r="CE58" s="1314"/>
      <c r="CF58" s="1314"/>
      <c r="CG58" s="1314"/>
      <c r="CH58" s="1314"/>
      <c r="CI58" s="1314"/>
      <c r="CJ58" s="1314"/>
      <c r="CK58" s="1314"/>
      <c r="CL58" s="1314"/>
      <c r="CM58" s="1314"/>
      <c r="CN58" s="1314"/>
      <c r="CO58" s="1314"/>
      <c r="CP58" s="1314"/>
      <c r="CQ58" s="1314"/>
      <c r="CR58" s="1314"/>
      <c r="CS58" s="1314"/>
      <c r="CT58" s="1314"/>
      <c r="CU58" s="1314"/>
      <c r="CV58" s="1314"/>
      <c r="CW58" s="1314"/>
      <c r="CX58" s="1314"/>
      <c r="CY58" s="1314"/>
      <c r="CZ58" s="1314"/>
      <c r="DA58" s="1314"/>
      <c r="DB58" s="1314"/>
      <c r="DC58" s="1314"/>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597</v>
      </c>
    </row>
    <row r="64" spans="1:109" x14ac:dyDescent="0.15">
      <c r="B64" s="395"/>
      <c r="G64" s="402"/>
      <c r="I64" s="415"/>
      <c r="J64" s="415"/>
      <c r="K64" s="415"/>
      <c r="L64" s="415"/>
      <c r="M64" s="415"/>
      <c r="N64" s="416"/>
      <c r="AM64" s="402"/>
      <c r="AN64" s="402" t="s">
        <v>591</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x14ac:dyDescent="0.15">
      <c r="B65" s="395"/>
      <c r="AN65" s="1316" t="s">
        <v>601</v>
      </c>
      <c r="AO65" s="1317"/>
      <c r="AP65" s="1317"/>
      <c r="AQ65" s="1317"/>
      <c r="AR65" s="1317"/>
      <c r="AS65" s="1317"/>
      <c r="AT65" s="1317"/>
      <c r="AU65" s="1317"/>
      <c r="AV65" s="1317"/>
      <c r="AW65" s="1317"/>
      <c r="AX65" s="1317"/>
      <c r="AY65" s="1317"/>
      <c r="AZ65" s="1317"/>
      <c r="BA65" s="1317"/>
      <c r="BB65" s="1317"/>
      <c r="BC65" s="1317"/>
      <c r="BD65" s="1317"/>
      <c r="BE65" s="1317"/>
      <c r="BF65" s="1317"/>
      <c r="BG65" s="1317"/>
      <c r="BH65" s="1317"/>
      <c r="BI65" s="1317"/>
      <c r="BJ65" s="1317"/>
      <c r="BK65" s="1317"/>
      <c r="BL65" s="1317"/>
      <c r="BM65" s="1317"/>
      <c r="BN65" s="1317"/>
      <c r="BO65" s="1317"/>
      <c r="BP65" s="1317"/>
      <c r="BQ65" s="1317"/>
      <c r="BR65" s="1317"/>
      <c r="BS65" s="1317"/>
      <c r="BT65" s="1317"/>
      <c r="BU65" s="1317"/>
      <c r="BV65" s="1317"/>
      <c r="BW65" s="1317"/>
      <c r="BX65" s="1317"/>
      <c r="BY65" s="1317"/>
      <c r="BZ65" s="1317"/>
      <c r="CA65" s="1317"/>
      <c r="CB65" s="1317"/>
      <c r="CC65" s="1317"/>
      <c r="CD65" s="1317"/>
      <c r="CE65" s="1317"/>
      <c r="CF65" s="1317"/>
      <c r="CG65" s="1317"/>
      <c r="CH65" s="1317"/>
      <c r="CI65" s="1317"/>
      <c r="CJ65" s="1317"/>
      <c r="CK65" s="1317"/>
      <c r="CL65" s="1317"/>
      <c r="CM65" s="1317"/>
      <c r="CN65" s="1317"/>
      <c r="CO65" s="1317"/>
      <c r="CP65" s="1317"/>
      <c r="CQ65" s="1317"/>
      <c r="CR65" s="1317"/>
      <c r="CS65" s="1317"/>
      <c r="CT65" s="1317"/>
      <c r="CU65" s="1317"/>
      <c r="CV65" s="1317"/>
      <c r="CW65" s="1317"/>
      <c r="CX65" s="1317"/>
      <c r="CY65" s="1317"/>
      <c r="CZ65" s="1317"/>
      <c r="DA65" s="1317"/>
      <c r="DB65" s="1317"/>
      <c r="DC65" s="1318"/>
    </row>
    <row r="66" spans="2:107" x14ac:dyDescent="0.15">
      <c r="B66" s="395"/>
      <c r="AN66" s="1319"/>
      <c r="AO66" s="1320"/>
      <c r="AP66" s="1320"/>
      <c r="AQ66" s="1320"/>
      <c r="AR66" s="1320"/>
      <c r="AS66" s="1320"/>
      <c r="AT66" s="1320"/>
      <c r="AU66" s="1320"/>
      <c r="AV66" s="1320"/>
      <c r="AW66" s="1320"/>
      <c r="AX66" s="1320"/>
      <c r="AY66" s="1320"/>
      <c r="AZ66" s="1320"/>
      <c r="BA66" s="1320"/>
      <c r="BB66" s="1320"/>
      <c r="BC66" s="1320"/>
      <c r="BD66" s="1320"/>
      <c r="BE66" s="1320"/>
      <c r="BF66" s="1320"/>
      <c r="BG66" s="1320"/>
      <c r="BH66" s="1320"/>
      <c r="BI66" s="1320"/>
      <c r="BJ66" s="1320"/>
      <c r="BK66" s="1320"/>
      <c r="BL66" s="1320"/>
      <c r="BM66" s="1320"/>
      <c r="BN66" s="1320"/>
      <c r="BO66" s="1320"/>
      <c r="BP66" s="1320"/>
      <c r="BQ66" s="1320"/>
      <c r="BR66" s="1320"/>
      <c r="BS66" s="1320"/>
      <c r="BT66" s="1320"/>
      <c r="BU66" s="1320"/>
      <c r="BV66" s="1320"/>
      <c r="BW66" s="1320"/>
      <c r="BX66" s="1320"/>
      <c r="BY66" s="1320"/>
      <c r="BZ66" s="1320"/>
      <c r="CA66" s="1320"/>
      <c r="CB66" s="1320"/>
      <c r="CC66" s="1320"/>
      <c r="CD66" s="1320"/>
      <c r="CE66" s="1320"/>
      <c r="CF66" s="1320"/>
      <c r="CG66" s="1320"/>
      <c r="CH66" s="1320"/>
      <c r="CI66" s="1320"/>
      <c r="CJ66" s="1320"/>
      <c r="CK66" s="1320"/>
      <c r="CL66" s="1320"/>
      <c r="CM66" s="1320"/>
      <c r="CN66" s="1320"/>
      <c r="CO66" s="1320"/>
      <c r="CP66" s="1320"/>
      <c r="CQ66" s="1320"/>
      <c r="CR66" s="1320"/>
      <c r="CS66" s="1320"/>
      <c r="CT66" s="1320"/>
      <c r="CU66" s="1320"/>
      <c r="CV66" s="1320"/>
      <c r="CW66" s="1320"/>
      <c r="CX66" s="1320"/>
      <c r="CY66" s="1320"/>
      <c r="CZ66" s="1320"/>
      <c r="DA66" s="1320"/>
      <c r="DB66" s="1320"/>
      <c r="DC66" s="1321"/>
    </row>
    <row r="67" spans="2:107" x14ac:dyDescent="0.15">
      <c r="B67" s="395"/>
      <c r="AN67" s="1319"/>
      <c r="AO67" s="1320"/>
      <c r="AP67" s="1320"/>
      <c r="AQ67" s="1320"/>
      <c r="AR67" s="1320"/>
      <c r="AS67" s="1320"/>
      <c r="AT67" s="1320"/>
      <c r="AU67" s="1320"/>
      <c r="AV67" s="1320"/>
      <c r="AW67" s="1320"/>
      <c r="AX67" s="1320"/>
      <c r="AY67" s="1320"/>
      <c r="AZ67" s="1320"/>
      <c r="BA67" s="1320"/>
      <c r="BB67" s="1320"/>
      <c r="BC67" s="1320"/>
      <c r="BD67" s="1320"/>
      <c r="BE67" s="1320"/>
      <c r="BF67" s="1320"/>
      <c r="BG67" s="1320"/>
      <c r="BH67" s="1320"/>
      <c r="BI67" s="1320"/>
      <c r="BJ67" s="1320"/>
      <c r="BK67" s="1320"/>
      <c r="BL67" s="1320"/>
      <c r="BM67" s="1320"/>
      <c r="BN67" s="1320"/>
      <c r="BO67" s="1320"/>
      <c r="BP67" s="1320"/>
      <c r="BQ67" s="1320"/>
      <c r="BR67" s="1320"/>
      <c r="BS67" s="1320"/>
      <c r="BT67" s="1320"/>
      <c r="BU67" s="1320"/>
      <c r="BV67" s="1320"/>
      <c r="BW67" s="1320"/>
      <c r="BX67" s="1320"/>
      <c r="BY67" s="1320"/>
      <c r="BZ67" s="1320"/>
      <c r="CA67" s="1320"/>
      <c r="CB67" s="1320"/>
      <c r="CC67" s="1320"/>
      <c r="CD67" s="1320"/>
      <c r="CE67" s="1320"/>
      <c r="CF67" s="1320"/>
      <c r="CG67" s="1320"/>
      <c r="CH67" s="1320"/>
      <c r="CI67" s="1320"/>
      <c r="CJ67" s="1320"/>
      <c r="CK67" s="1320"/>
      <c r="CL67" s="1320"/>
      <c r="CM67" s="1320"/>
      <c r="CN67" s="1320"/>
      <c r="CO67" s="1320"/>
      <c r="CP67" s="1320"/>
      <c r="CQ67" s="1320"/>
      <c r="CR67" s="1320"/>
      <c r="CS67" s="1320"/>
      <c r="CT67" s="1320"/>
      <c r="CU67" s="1320"/>
      <c r="CV67" s="1320"/>
      <c r="CW67" s="1320"/>
      <c r="CX67" s="1320"/>
      <c r="CY67" s="1320"/>
      <c r="CZ67" s="1320"/>
      <c r="DA67" s="1320"/>
      <c r="DB67" s="1320"/>
      <c r="DC67" s="1321"/>
    </row>
    <row r="68" spans="2:107" x14ac:dyDescent="0.15">
      <c r="B68" s="395"/>
      <c r="AN68" s="1319"/>
      <c r="AO68" s="1320"/>
      <c r="AP68" s="1320"/>
      <c r="AQ68" s="1320"/>
      <c r="AR68" s="1320"/>
      <c r="AS68" s="1320"/>
      <c r="AT68" s="1320"/>
      <c r="AU68" s="1320"/>
      <c r="AV68" s="1320"/>
      <c r="AW68" s="1320"/>
      <c r="AX68" s="1320"/>
      <c r="AY68" s="1320"/>
      <c r="AZ68" s="1320"/>
      <c r="BA68" s="1320"/>
      <c r="BB68" s="1320"/>
      <c r="BC68" s="1320"/>
      <c r="BD68" s="1320"/>
      <c r="BE68" s="1320"/>
      <c r="BF68" s="1320"/>
      <c r="BG68" s="1320"/>
      <c r="BH68" s="1320"/>
      <c r="BI68" s="1320"/>
      <c r="BJ68" s="1320"/>
      <c r="BK68" s="1320"/>
      <c r="BL68" s="1320"/>
      <c r="BM68" s="1320"/>
      <c r="BN68" s="1320"/>
      <c r="BO68" s="1320"/>
      <c r="BP68" s="1320"/>
      <c r="BQ68" s="1320"/>
      <c r="BR68" s="1320"/>
      <c r="BS68" s="1320"/>
      <c r="BT68" s="1320"/>
      <c r="BU68" s="1320"/>
      <c r="BV68" s="1320"/>
      <c r="BW68" s="1320"/>
      <c r="BX68" s="1320"/>
      <c r="BY68" s="1320"/>
      <c r="BZ68" s="1320"/>
      <c r="CA68" s="1320"/>
      <c r="CB68" s="1320"/>
      <c r="CC68" s="1320"/>
      <c r="CD68" s="1320"/>
      <c r="CE68" s="1320"/>
      <c r="CF68" s="1320"/>
      <c r="CG68" s="1320"/>
      <c r="CH68" s="1320"/>
      <c r="CI68" s="1320"/>
      <c r="CJ68" s="1320"/>
      <c r="CK68" s="1320"/>
      <c r="CL68" s="1320"/>
      <c r="CM68" s="1320"/>
      <c r="CN68" s="1320"/>
      <c r="CO68" s="1320"/>
      <c r="CP68" s="1320"/>
      <c r="CQ68" s="1320"/>
      <c r="CR68" s="1320"/>
      <c r="CS68" s="1320"/>
      <c r="CT68" s="1320"/>
      <c r="CU68" s="1320"/>
      <c r="CV68" s="1320"/>
      <c r="CW68" s="1320"/>
      <c r="CX68" s="1320"/>
      <c r="CY68" s="1320"/>
      <c r="CZ68" s="1320"/>
      <c r="DA68" s="1320"/>
      <c r="DB68" s="1320"/>
      <c r="DC68" s="1321"/>
    </row>
    <row r="69" spans="2:107" x14ac:dyDescent="0.15">
      <c r="B69" s="395"/>
      <c r="AN69" s="1322"/>
      <c r="AO69" s="1323"/>
      <c r="AP69" s="1323"/>
      <c r="AQ69" s="1323"/>
      <c r="AR69" s="1323"/>
      <c r="AS69" s="1323"/>
      <c r="AT69" s="1323"/>
      <c r="AU69" s="1323"/>
      <c r="AV69" s="1323"/>
      <c r="AW69" s="1323"/>
      <c r="AX69" s="1323"/>
      <c r="AY69" s="1323"/>
      <c r="AZ69" s="1323"/>
      <c r="BA69" s="1323"/>
      <c r="BB69" s="1323"/>
      <c r="BC69" s="1323"/>
      <c r="BD69" s="1323"/>
      <c r="BE69" s="1323"/>
      <c r="BF69" s="1323"/>
      <c r="BG69" s="1323"/>
      <c r="BH69" s="1323"/>
      <c r="BI69" s="1323"/>
      <c r="BJ69" s="1323"/>
      <c r="BK69" s="1323"/>
      <c r="BL69" s="1323"/>
      <c r="BM69" s="1323"/>
      <c r="BN69" s="1323"/>
      <c r="BO69" s="1323"/>
      <c r="BP69" s="1323"/>
      <c r="BQ69" s="1323"/>
      <c r="BR69" s="1323"/>
      <c r="BS69" s="1323"/>
      <c r="BT69" s="1323"/>
      <c r="BU69" s="1323"/>
      <c r="BV69" s="1323"/>
      <c r="BW69" s="1323"/>
      <c r="BX69" s="1323"/>
      <c r="BY69" s="1323"/>
      <c r="BZ69" s="1323"/>
      <c r="CA69" s="1323"/>
      <c r="CB69" s="1323"/>
      <c r="CC69" s="1323"/>
      <c r="CD69" s="1323"/>
      <c r="CE69" s="1323"/>
      <c r="CF69" s="1323"/>
      <c r="CG69" s="1323"/>
      <c r="CH69" s="1323"/>
      <c r="CI69" s="1323"/>
      <c r="CJ69" s="1323"/>
      <c r="CK69" s="1323"/>
      <c r="CL69" s="1323"/>
      <c r="CM69" s="1323"/>
      <c r="CN69" s="1323"/>
      <c r="CO69" s="1323"/>
      <c r="CP69" s="1323"/>
      <c r="CQ69" s="1323"/>
      <c r="CR69" s="1323"/>
      <c r="CS69" s="1323"/>
      <c r="CT69" s="1323"/>
      <c r="CU69" s="1323"/>
      <c r="CV69" s="1323"/>
      <c r="CW69" s="1323"/>
      <c r="CX69" s="1323"/>
      <c r="CY69" s="1323"/>
      <c r="CZ69" s="1323"/>
      <c r="DA69" s="1323"/>
      <c r="DB69" s="1323"/>
      <c r="DC69" s="1324"/>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592</v>
      </c>
    </row>
    <row r="72" spans="2:107" x14ac:dyDescent="0.15">
      <c r="B72" s="395"/>
      <c r="G72" s="1309"/>
      <c r="H72" s="1309"/>
      <c r="I72" s="1309"/>
      <c r="J72" s="1309"/>
      <c r="K72" s="405"/>
      <c r="L72" s="405"/>
      <c r="M72" s="406"/>
      <c r="N72" s="406"/>
      <c r="AN72" s="1310"/>
      <c r="AO72" s="1311"/>
      <c r="AP72" s="1311"/>
      <c r="AQ72" s="1311"/>
      <c r="AR72" s="1311"/>
      <c r="AS72" s="1311"/>
      <c r="AT72" s="1311"/>
      <c r="AU72" s="1311"/>
      <c r="AV72" s="1311"/>
      <c r="AW72" s="1311"/>
      <c r="AX72" s="1311"/>
      <c r="AY72" s="1311"/>
      <c r="AZ72" s="1311"/>
      <c r="BA72" s="1311"/>
      <c r="BB72" s="1311"/>
      <c r="BC72" s="1311"/>
      <c r="BD72" s="1311"/>
      <c r="BE72" s="1311"/>
      <c r="BF72" s="1311"/>
      <c r="BG72" s="1311"/>
      <c r="BH72" s="1311"/>
      <c r="BI72" s="1311"/>
      <c r="BJ72" s="1311"/>
      <c r="BK72" s="1311"/>
      <c r="BL72" s="1311"/>
      <c r="BM72" s="1311"/>
      <c r="BN72" s="1311"/>
      <c r="BO72" s="1312"/>
      <c r="BP72" s="1313" t="s">
        <v>551</v>
      </c>
      <c r="BQ72" s="1313"/>
      <c r="BR72" s="1313"/>
      <c r="BS72" s="1313"/>
      <c r="BT72" s="1313"/>
      <c r="BU72" s="1313"/>
      <c r="BV72" s="1313"/>
      <c r="BW72" s="1313"/>
      <c r="BX72" s="1313" t="s">
        <v>552</v>
      </c>
      <c r="BY72" s="1313"/>
      <c r="BZ72" s="1313"/>
      <c r="CA72" s="1313"/>
      <c r="CB72" s="1313"/>
      <c r="CC72" s="1313"/>
      <c r="CD72" s="1313"/>
      <c r="CE72" s="1313"/>
      <c r="CF72" s="1313" t="s">
        <v>553</v>
      </c>
      <c r="CG72" s="1313"/>
      <c r="CH72" s="1313"/>
      <c r="CI72" s="1313"/>
      <c r="CJ72" s="1313"/>
      <c r="CK72" s="1313"/>
      <c r="CL72" s="1313"/>
      <c r="CM72" s="1313"/>
      <c r="CN72" s="1313" t="s">
        <v>554</v>
      </c>
      <c r="CO72" s="1313"/>
      <c r="CP72" s="1313"/>
      <c r="CQ72" s="1313"/>
      <c r="CR72" s="1313"/>
      <c r="CS72" s="1313"/>
      <c r="CT72" s="1313"/>
      <c r="CU72" s="1313"/>
      <c r="CV72" s="1313" t="s">
        <v>555</v>
      </c>
      <c r="CW72" s="1313"/>
      <c r="CX72" s="1313"/>
      <c r="CY72" s="1313"/>
      <c r="CZ72" s="1313"/>
      <c r="DA72" s="1313"/>
      <c r="DB72" s="1313"/>
      <c r="DC72" s="1313"/>
    </row>
    <row r="73" spans="2:107" x14ac:dyDescent="0.15">
      <c r="B73" s="395"/>
      <c r="G73" s="1326"/>
      <c r="H73" s="1326"/>
      <c r="I73" s="1326"/>
      <c r="J73" s="1326"/>
      <c r="K73" s="1329"/>
      <c r="L73" s="1329"/>
      <c r="M73" s="1329"/>
      <c r="N73" s="1329"/>
      <c r="AM73" s="404"/>
      <c r="AN73" s="1315" t="s">
        <v>593</v>
      </c>
      <c r="AO73" s="1315"/>
      <c r="AP73" s="1315"/>
      <c r="AQ73" s="1315"/>
      <c r="AR73" s="1315"/>
      <c r="AS73" s="1315"/>
      <c r="AT73" s="1315"/>
      <c r="AU73" s="1315"/>
      <c r="AV73" s="1315"/>
      <c r="AW73" s="1315"/>
      <c r="AX73" s="1315"/>
      <c r="AY73" s="1315"/>
      <c r="AZ73" s="1315"/>
      <c r="BA73" s="1315"/>
      <c r="BB73" s="1315" t="s">
        <v>594</v>
      </c>
      <c r="BC73" s="1315"/>
      <c r="BD73" s="1315"/>
      <c r="BE73" s="1315"/>
      <c r="BF73" s="1315"/>
      <c r="BG73" s="1315"/>
      <c r="BH73" s="1315"/>
      <c r="BI73" s="1315"/>
      <c r="BJ73" s="1315"/>
      <c r="BK73" s="1315"/>
      <c r="BL73" s="1315"/>
      <c r="BM73" s="1315"/>
      <c r="BN73" s="1315"/>
      <c r="BO73" s="1315"/>
      <c r="BP73" s="1314">
        <v>18.399999999999999</v>
      </c>
      <c r="BQ73" s="1314"/>
      <c r="BR73" s="1314"/>
      <c r="BS73" s="1314"/>
      <c r="BT73" s="1314"/>
      <c r="BU73" s="1314"/>
      <c r="BV73" s="1314"/>
      <c r="BW73" s="1314"/>
      <c r="BX73" s="1314">
        <v>9</v>
      </c>
      <c r="BY73" s="1314"/>
      <c r="BZ73" s="1314"/>
      <c r="CA73" s="1314"/>
      <c r="CB73" s="1314"/>
      <c r="CC73" s="1314"/>
      <c r="CD73" s="1314"/>
      <c r="CE73" s="1314"/>
      <c r="CF73" s="1314">
        <v>15.9</v>
      </c>
      <c r="CG73" s="1314"/>
      <c r="CH73" s="1314"/>
      <c r="CI73" s="1314"/>
      <c r="CJ73" s="1314"/>
      <c r="CK73" s="1314"/>
      <c r="CL73" s="1314"/>
      <c r="CM73" s="1314"/>
      <c r="CN73" s="1314">
        <v>13.6</v>
      </c>
      <c r="CO73" s="1314"/>
      <c r="CP73" s="1314"/>
      <c r="CQ73" s="1314"/>
      <c r="CR73" s="1314"/>
      <c r="CS73" s="1314"/>
      <c r="CT73" s="1314"/>
      <c r="CU73" s="1314"/>
      <c r="CV73" s="1314">
        <v>9.4</v>
      </c>
      <c r="CW73" s="1314"/>
      <c r="CX73" s="1314"/>
      <c r="CY73" s="1314"/>
      <c r="CZ73" s="1314"/>
      <c r="DA73" s="1314"/>
      <c r="DB73" s="1314"/>
      <c r="DC73" s="1314"/>
    </row>
    <row r="74" spans="2:107" x14ac:dyDescent="0.15">
      <c r="B74" s="395"/>
      <c r="G74" s="1326"/>
      <c r="H74" s="1326"/>
      <c r="I74" s="1326"/>
      <c r="J74" s="1326"/>
      <c r="K74" s="1329"/>
      <c r="L74" s="1329"/>
      <c r="M74" s="1329"/>
      <c r="N74" s="1329"/>
      <c r="AM74" s="404"/>
      <c r="AN74" s="1315"/>
      <c r="AO74" s="1315"/>
      <c r="AP74" s="1315"/>
      <c r="AQ74" s="1315"/>
      <c r="AR74" s="1315"/>
      <c r="AS74" s="1315"/>
      <c r="AT74" s="1315"/>
      <c r="AU74" s="1315"/>
      <c r="AV74" s="1315"/>
      <c r="AW74" s="1315"/>
      <c r="AX74" s="1315"/>
      <c r="AY74" s="1315"/>
      <c r="AZ74" s="1315"/>
      <c r="BA74" s="1315"/>
      <c r="BB74" s="1315"/>
      <c r="BC74" s="1315"/>
      <c r="BD74" s="1315"/>
      <c r="BE74" s="1315"/>
      <c r="BF74" s="1315"/>
      <c r="BG74" s="1315"/>
      <c r="BH74" s="1315"/>
      <c r="BI74" s="1315"/>
      <c r="BJ74" s="1315"/>
      <c r="BK74" s="1315"/>
      <c r="BL74" s="1315"/>
      <c r="BM74" s="1315"/>
      <c r="BN74" s="1315"/>
      <c r="BO74" s="1315"/>
      <c r="BP74" s="1314"/>
      <c r="BQ74" s="1314"/>
      <c r="BR74" s="1314"/>
      <c r="BS74" s="1314"/>
      <c r="BT74" s="1314"/>
      <c r="BU74" s="1314"/>
      <c r="BV74" s="1314"/>
      <c r="BW74" s="1314"/>
      <c r="BX74" s="1314"/>
      <c r="BY74" s="1314"/>
      <c r="BZ74" s="1314"/>
      <c r="CA74" s="1314"/>
      <c r="CB74" s="1314"/>
      <c r="CC74" s="1314"/>
      <c r="CD74" s="1314"/>
      <c r="CE74" s="1314"/>
      <c r="CF74" s="1314"/>
      <c r="CG74" s="1314"/>
      <c r="CH74" s="1314"/>
      <c r="CI74" s="1314"/>
      <c r="CJ74" s="1314"/>
      <c r="CK74" s="1314"/>
      <c r="CL74" s="1314"/>
      <c r="CM74" s="1314"/>
      <c r="CN74" s="1314"/>
      <c r="CO74" s="1314"/>
      <c r="CP74" s="1314"/>
      <c r="CQ74" s="1314"/>
      <c r="CR74" s="1314"/>
      <c r="CS74" s="1314"/>
      <c r="CT74" s="1314"/>
      <c r="CU74" s="1314"/>
      <c r="CV74" s="1314"/>
      <c r="CW74" s="1314"/>
      <c r="CX74" s="1314"/>
      <c r="CY74" s="1314"/>
      <c r="CZ74" s="1314"/>
      <c r="DA74" s="1314"/>
      <c r="DB74" s="1314"/>
      <c r="DC74" s="1314"/>
    </row>
    <row r="75" spans="2:107" x14ac:dyDescent="0.15">
      <c r="B75" s="395"/>
      <c r="G75" s="1326"/>
      <c r="H75" s="1326"/>
      <c r="I75" s="1309"/>
      <c r="J75" s="1309"/>
      <c r="K75" s="1325"/>
      <c r="L75" s="1325"/>
      <c r="M75" s="1325"/>
      <c r="N75" s="1325"/>
      <c r="AM75" s="404"/>
      <c r="AN75" s="1315"/>
      <c r="AO75" s="1315"/>
      <c r="AP75" s="1315"/>
      <c r="AQ75" s="1315"/>
      <c r="AR75" s="1315"/>
      <c r="AS75" s="1315"/>
      <c r="AT75" s="1315"/>
      <c r="AU75" s="1315"/>
      <c r="AV75" s="1315"/>
      <c r="AW75" s="1315"/>
      <c r="AX75" s="1315"/>
      <c r="AY75" s="1315"/>
      <c r="AZ75" s="1315"/>
      <c r="BA75" s="1315"/>
      <c r="BB75" s="1315" t="s">
        <v>598</v>
      </c>
      <c r="BC75" s="1315"/>
      <c r="BD75" s="1315"/>
      <c r="BE75" s="1315"/>
      <c r="BF75" s="1315"/>
      <c r="BG75" s="1315"/>
      <c r="BH75" s="1315"/>
      <c r="BI75" s="1315"/>
      <c r="BJ75" s="1315"/>
      <c r="BK75" s="1315"/>
      <c r="BL75" s="1315"/>
      <c r="BM75" s="1315"/>
      <c r="BN75" s="1315"/>
      <c r="BO75" s="1315"/>
      <c r="BP75" s="1314">
        <v>9.4</v>
      </c>
      <c r="BQ75" s="1314"/>
      <c r="BR75" s="1314"/>
      <c r="BS75" s="1314"/>
      <c r="BT75" s="1314"/>
      <c r="BU75" s="1314"/>
      <c r="BV75" s="1314"/>
      <c r="BW75" s="1314"/>
      <c r="BX75" s="1314">
        <v>7.9</v>
      </c>
      <c r="BY75" s="1314"/>
      <c r="BZ75" s="1314"/>
      <c r="CA75" s="1314"/>
      <c r="CB75" s="1314"/>
      <c r="CC75" s="1314"/>
      <c r="CD75" s="1314"/>
      <c r="CE75" s="1314"/>
      <c r="CF75" s="1314">
        <v>6.9</v>
      </c>
      <c r="CG75" s="1314"/>
      <c r="CH75" s="1314"/>
      <c r="CI75" s="1314"/>
      <c r="CJ75" s="1314"/>
      <c r="CK75" s="1314"/>
      <c r="CL75" s="1314"/>
      <c r="CM75" s="1314"/>
      <c r="CN75" s="1314">
        <v>7.2</v>
      </c>
      <c r="CO75" s="1314"/>
      <c r="CP75" s="1314"/>
      <c r="CQ75" s="1314"/>
      <c r="CR75" s="1314"/>
      <c r="CS75" s="1314"/>
      <c r="CT75" s="1314"/>
      <c r="CU75" s="1314"/>
      <c r="CV75" s="1314">
        <v>8.1</v>
      </c>
      <c r="CW75" s="1314"/>
      <c r="CX75" s="1314"/>
      <c r="CY75" s="1314"/>
      <c r="CZ75" s="1314"/>
      <c r="DA75" s="1314"/>
      <c r="DB75" s="1314"/>
      <c r="DC75" s="1314"/>
    </row>
    <row r="76" spans="2:107" x14ac:dyDescent="0.15">
      <c r="B76" s="395"/>
      <c r="G76" s="1326"/>
      <c r="H76" s="1326"/>
      <c r="I76" s="1309"/>
      <c r="J76" s="1309"/>
      <c r="K76" s="1325"/>
      <c r="L76" s="1325"/>
      <c r="M76" s="1325"/>
      <c r="N76" s="1325"/>
      <c r="AM76" s="404"/>
      <c r="AN76" s="1315"/>
      <c r="AO76" s="1315"/>
      <c r="AP76" s="1315"/>
      <c r="AQ76" s="1315"/>
      <c r="AR76" s="1315"/>
      <c r="AS76" s="1315"/>
      <c r="AT76" s="1315"/>
      <c r="AU76" s="1315"/>
      <c r="AV76" s="1315"/>
      <c r="AW76" s="1315"/>
      <c r="AX76" s="1315"/>
      <c r="AY76" s="1315"/>
      <c r="AZ76" s="1315"/>
      <c r="BA76" s="1315"/>
      <c r="BB76" s="1315"/>
      <c r="BC76" s="1315"/>
      <c r="BD76" s="1315"/>
      <c r="BE76" s="1315"/>
      <c r="BF76" s="1315"/>
      <c r="BG76" s="1315"/>
      <c r="BH76" s="1315"/>
      <c r="BI76" s="1315"/>
      <c r="BJ76" s="1315"/>
      <c r="BK76" s="1315"/>
      <c r="BL76" s="1315"/>
      <c r="BM76" s="1315"/>
      <c r="BN76" s="1315"/>
      <c r="BO76" s="1315"/>
      <c r="BP76" s="1314"/>
      <c r="BQ76" s="1314"/>
      <c r="BR76" s="1314"/>
      <c r="BS76" s="1314"/>
      <c r="BT76" s="1314"/>
      <c r="BU76" s="1314"/>
      <c r="BV76" s="1314"/>
      <c r="BW76" s="1314"/>
      <c r="BX76" s="1314"/>
      <c r="BY76" s="1314"/>
      <c r="BZ76" s="1314"/>
      <c r="CA76" s="1314"/>
      <c r="CB76" s="1314"/>
      <c r="CC76" s="1314"/>
      <c r="CD76" s="1314"/>
      <c r="CE76" s="1314"/>
      <c r="CF76" s="1314"/>
      <c r="CG76" s="1314"/>
      <c r="CH76" s="1314"/>
      <c r="CI76" s="1314"/>
      <c r="CJ76" s="1314"/>
      <c r="CK76" s="1314"/>
      <c r="CL76" s="1314"/>
      <c r="CM76" s="1314"/>
      <c r="CN76" s="1314"/>
      <c r="CO76" s="1314"/>
      <c r="CP76" s="1314"/>
      <c r="CQ76" s="1314"/>
      <c r="CR76" s="1314"/>
      <c r="CS76" s="1314"/>
      <c r="CT76" s="1314"/>
      <c r="CU76" s="1314"/>
      <c r="CV76" s="1314"/>
      <c r="CW76" s="1314"/>
      <c r="CX76" s="1314"/>
      <c r="CY76" s="1314"/>
      <c r="CZ76" s="1314"/>
      <c r="DA76" s="1314"/>
      <c r="DB76" s="1314"/>
      <c r="DC76" s="1314"/>
    </row>
    <row r="77" spans="2:107" x14ac:dyDescent="0.15">
      <c r="B77" s="395"/>
      <c r="G77" s="1309"/>
      <c r="H77" s="1309"/>
      <c r="I77" s="1309"/>
      <c r="J77" s="1309"/>
      <c r="K77" s="1329"/>
      <c r="L77" s="1329"/>
      <c r="M77" s="1329"/>
      <c r="N77" s="1329"/>
      <c r="AN77" s="1313" t="s">
        <v>596</v>
      </c>
      <c r="AO77" s="1313"/>
      <c r="AP77" s="1313"/>
      <c r="AQ77" s="1313"/>
      <c r="AR77" s="1313"/>
      <c r="AS77" s="1313"/>
      <c r="AT77" s="1313"/>
      <c r="AU77" s="1313"/>
      <c r="AV77" s="1313"/>
      <c r="AW77" s="1313"/>
      <c r="AX77" s="1313"/>
      <c r="AY77" s="1313"/>
      <c r="AZ77" s="1313"/>
      <c r="BA77" s="1313"/>
      <c r="BB77" s="1315" t="s">
        <v>594</v>
      </c>
      <c r="BC77" s="1315"/>
      <c r="BD77" s="1315"/>
      <c r="BE77" s="1315"/>
      <c r="BF77" s="1315"/>
      <c r="BG77" s="1315"/>
      <c r="BH77" s="1315"/>
      <c r="BI77" s="1315"/>
      <c r="BJ77" s="1315"/>
      <c r="BK77" s="1315"/>
      <c r="BL77" s="1315"/>
      <c r="BM77" s="1315"/>
      <c r="BN77" s="1315"/>
      <c r="BO77" s="1315"/>
      <c r="BP77" s="1314">
        <v>0</v>
      </c>
      <c r="BQ77" s="1314"/>
      <c r="BR77" s="1314"/>
      <c r="BS77" s="1314"/>
      <c r="BT77" s="1314"/>
      <c r="BU77" s="1314"/>
      <c r="BV77" s="1314"/>
      <c r="BW77" s="1314"/>
      <c r="BX77" s="1314">
        <v>0</v>
      </c>
      <c r="BY77" s="1314"/>
      <c r="BZ77" s="1314"/>
      <c r="CA77" s="1314"/>
      <c r="CB77" s="1314"/>
      <c r="CC77" s="1314"/>
      <c r="CD77" s="1314"/>
      <c r="CE77" s="1314"/>
      <c r="CF77" s="1314">
        <v>0</v>
      </c>
      <c r="CG77" s="1314"/>
      <c r="CH77" s="1314"/>
      <c r="CI77" s="1314"/>
      <c r="CJ77" s="1314"/>
      <c r="CK77" s="1314"/>
      <c r="CL77" s="1314"/>
      <c r="CM77" s="1314"/>
      <c r="CN77" s="1314">
        <v>0</v>
      </c>
      <c r="CO77" s="1314"/>
      <c r="CP77" s="1314"/>
      <c r="CQ77" s="1314"/>
      <c r="CR77" s="1314"/>
      <c r="CS77" s="1314"/>
      <c r="CT77" s="1314"/>
      <c r="CU77" s="1314"/>
      <c r="CV77" s="1314">
        <v>0</v>
      </c>
      <c r="CW77" s="1314"/>
      <c r="CX77" s="1314"/>
      <c r="CY77" s="1314"/>
      <c r="CZ77" s="1314"/>
      <c r="DA77" s="1314"/>
      <c r="DB77" s="1314"/>
      <c r="DC77" s="1314"/>
    </row>
    <row r="78" spans="2:107" x14ac:dyDescent="0.15">
      <c r="B78" s="395"/>
      <c r="G78" s="1309"/>
      <c r="H78" s="1309"/>
      <c r="I78" s="1309"/>
      <c r="J78" s="1309"/>
      <c r="K78" s="1329"/>
      <c r="L78" s="1329"/>
      <c r="M78" s="1329"/>
      <c r="N78" s="1329"/>
      <c r="AN78" s="1313"/>
      <c r="AO78" s="1313"/>
      <c r="AP78" s="1313"/>
      <c r="AQ78" s="1313"/>
      <c r="AR78" s="1313"/>
      <c r="AS78" s="1313"/>
      <c r="AT78" s="1313"/>
      <c r="AU78" s="1313"/>
      <c r="AV78" s="1313"/>
      <c r="AW78" s="1313"/>
      <c r="AX78" s="1313"/>
      <c r="AY78" s="1313"/>
      <c r="AZ78" s="1313"/>
      <c r="BA78" s="1313"/>
      <c r="BB78" s="1315"/>
      <c r="BC78" s="1315"/>
      <c r="BD78" s="1315"/>
      <c r="BE78" s="1315"/>
      <c r="BF78" s="1315"/>
      <c r="BG78" s="1315"/>
      <c r="BH78" s="1315"/>
      <c r="BI78" s="1315"/>
      <c r="BJ78" s="1315"/>
      <c r="BK78" s="1315"/>
      <c r="BL78" s="1315"/>
      <c r="BM78" s="1315"/>
      <c r="BN78" s="1315"/>
      <c r="BO78" s="1315"/>
      <c r="BP78" s="1314"/>
      <c r="BQ78" s="1314"/>
      <c r="BR78" s="1314"/>
      <c r="BS78" s="1314"/>
      <c r="BT78" s="1314"/>
      <c r="BU78" s="1314"/>
      <c r="BV78" s="1314"/>
      <c r="BW78" s="1314"/>
      <c r="BX78" s="1314"/>
      <c r="BY78" s="1314"/>
      <c r="BZ78" s="1314"/>
      <c r="CA78" s="1314"/>
      <c r="CB78" s="1314"/>
      <c r="CC78" s="1314"/>
      <c r="CD78" s="1314"/>
      <c r="CE78" s="1314"/>
      <c r="CF78" s="1314"/>
      <c r="CG78" s="1314"/>
      <c r="CH78" s="1314"/>
      <c r="CI78" s="1314"/>
      <c r="CJ78" s="1314"/>
      <c r="CK78" s="1314"/>
      <c r="CL78" s="1314"/>
      <c r="CM78" s="1314"/>
      <c r="CN78" s="1314"/>
      <c r="CO78" s="1314"/>
      <c r="CP78" s="1314"/>
      <c r="CQ78" s="1314"/>
      <c r="CR78" s="1314"/>
      <c r="CS78" s="1314"/>
      <c r="CT78" s="1314"/>
      <c r="CU78" s="1314"/>
      <c r="CV78" s="1314"/>
      <c r="CW78" s="1314"/>
      <c r="CX78" s="1314"/>
      <c r="CY78" s="1314"/>
      <c r="CZ78" s="1314"/>
      <c r="DA78" s="1314"/>
      <c r="DB78" s="1314"/>
      <c r="DC78" s="1314"/>
    </row>
    <row r="79" spans="2:107" x14ac:dyDescent="0.15">
      <c r="B79" s="395"/>
      <c r="G79" s="1309"/>
      <c r="H79" s="1309"/>
      <c r="I79" s="1328"/>
      <c r="J79" s="1328"/>
      <c r="K79" s="1330"/>
      <c r="L79" s="1330"/>
      <c r="M79" s="1330"/>
      <c r="N79" s="1330"/>
      <c r="AN79" s="1313"/>
      <c r="AO79" s="1313"/>
      <c r="AP79" s="1313"/>
      <c r="AQ79" s="1313"/>
      <c r="AR79" s="1313"/>
      <c r="AS79" s="1313"/>
      <c r="AT79" s="1313"/>
      <c r="AU79" s="1313"/>
      <c r="AV79" s="1313"/>
      <c r="AW79" s="1313"/>
      <c r="AX79" s="1313"/>
      <c r="AY79" s="1313"/>
      <c r="AZ79" s="1313"/>
      <c r="BA79" s="1313"/>
      <c r="BB79" s="1315" t="s">
        <v>598</v>
      </c>
      <c r="BC79" s="1315"/>
      <c r="BD79" s="1315"/>
      <c r="BE79" s="1315"/>
      <c r="BF79" s="1315"/>
      <c r="BG79" s="1315"/>
      <c r="BH79" s="1315"/>
      <c r="BI79" s="1315"/>
      <c r="BJ79" s="1315"/>
      <c r="BK79" s="1315"/>
      <c r="BL79" s="1315"/>
      <c r="BM79" s="1315"/>
      <c r="BN79" s="1315"/>
      <c r="BO79" s="1315"/>
      <c r="BP79" s="1314">
        <v>6.4</v>
      </c>
      <c r="BQ79" s="1314"/>
      <c r="BR79" s="1314"/>
      <c r="BS79" s="1314"/>
      <c r="BT79" s="1314"/>
      <c r="BU79" s="1314"/>
      <c r="BV79" s="1314"/>
      <c r="BW79" s="1314"/>
      <c r="BX79" s="1314">
        <v>6.9</v>
      </c>
      <c r="BY79" s="1314"/>
      <c r="BZ79" s="1314"/>
      <c r="CA79" s="1314"/>
      <c r="CB79" s="1314"/>
      <c r="CC79" s="1314"/>
      <c r="CD79" s="1314"/>
      <c r="CE79" s="1314"/>
      <c r="CF79" s="1314">
        <v>7.1</v>
      </c>
      <c r="CG79" s="1314"/>
      <c r="CH79" s="1314"/>
      <c r="CI79" s="1314"/>
      <c r="CJ79" s="1314"/>
      <c r="CK79" s="1314"/>
      <c r="CL79" s="1314"/>
      <c r="CM79" s="1314"/>
      <c r="CN79" s="1314">
        <v>7.4</v>
      </c>
      <c r="CO79" s="1314"/>
      <c r="CP79" s="1314"/>
      <c r="CQ79" s="1314"/>
      <c r="CR79" s="1314"/>
      <c r="CS79" s="1314"/>
      <c r="CT79" s="1314"/>
      <c r="CU79" s="1314"/>
      <c r="CV79" s="1314">
        <v>7.4</v>
      </c>
      <c r="CW79" s="1314"/>
      <c r="CX79" s="1314"/>
      <c r="CY79" s="1314"/>
      <c r="CZ79" s="1314"/>
      <c r="DA79" s="1314"/>
      <c r="DB79" s="1314"/>
      <c r="DC79" s="1314"/>
    </row>
    <row r="80" spans="2:107" x14ac:dyDescent="0.15">
      <c r="B80" s="395"/>
      <c r="G80" s="1309"/>
      <c r="H80" s="1309"/>
      <c r="I80" s="1328"/>
      <c r="J80" s="1328"/>
      <c r="K80" s="1330"/>
      <c r="L80" s="1330"/>
      <c r="M80" s="1330"/>
      <c r="N80" s="1330"/>
      <c r="AN80" s="1313"/>
      <c r="AO80" s="1313"/>
      <c r="AP80" s="1313"/>
      <c r="AQ80" s="1313"/>
      <c r="AR80" s="1313"/>
      <c r="AS80" s="1313"/>
      <c r="AT80" s="1313"/>
      <c r="AU80" s="1313"/>
      <c r="AV80" s="1313"/>
      <c r="AW80" s="1313"/>
      <c r="AX80" s="1313"/>
      <c r="AY80" s="1313"/>
      <c r="AZ80" s="1313"/>
      <c r="BA80" s="1313"/>
      <c r="BB80" s="1315"/>
      <c r="BC80" s="1315"/>
      <c r="BD80" s="1315"/>
      <c r="BE80" s="1315"/>
      <c r="BF80" s="1315"/>
      <c r="BG80" s="1315"/>
      <c r="BH80" s="1315"/>
      <c r="BI80" s="1315"/>
      <c r="BJ80" s="1315"/>
      <c r="BK80" s="1315"/>
      <c r="BL80" s="1315"/>
      <c r="BM80" s="1315"/>
      <c r="BN80" s="1315"/>
      <c r="BO80" s="1315"/>
      <c r="BP80" s="1314"/>
      <c r="BQ80" s="1314"/>
      <c r="BR80" s="1314"/>
      <c r="BS80" s="1314"/>
      <c r="BT80" s="1314"/>
      <c r="BU80" s="1314"/>
      <c r="BV80" s="1314"/>
      <c r="BW80" s="1314"/>
      <c r="BX80" s="1314"/>
      <c r="BY80" s="1314"/>
      <c r="BZ80" s="1314"/>
      <c r="CA80" s="1314"/>
      <c r="CB80" s="1314"/>
      <c r="CC80" s="1314"/>
      <c r="CD80" s="1314"/>
      <c r="CE80" s="1314"/>
      <c r="CF80" s="1314"/>
      <c r="CG80" s="1314"/>
      <c r="CH80" s="1314"/>
      <c r="CI80" s="1314"/>
      <c r="CJ80" s="1314"/>
      <c r="CK80" s="1314"/>
      <c r="CL80" s="1314"/>
      <c r="CM80" s="1314"/>
      <c r="CN80" s="1314"/>
      <c r="CO80" s="1314"/>
      <c r="CP80" s="1314"/>
      <c r="CQ80" s="1314"/>
      <c r="CR80" s="1314"/>
      <c r="CS80" s="1314"/>
      <c r="CT80" s="1314"/>
      <c r="CU80" s="1314"/>
      <c r="CV80" s="1314"/>
      <c r="CW80" s="1314"/>
      <c r="CX80" s="1314"/>
      <c r="CY80" s="1314"/>
      <c r="CZ80" s="1314"/>
      <c r="DA80" s="1314"/>
      <c r="DB80" s="1314"/>
      <c r="DC80" s="1314"/>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20PyHMVuQ42//8cAmqTyJZYV/hHw8Eq9vACZNCNF8HywhHPypcvaEtES5/GYL9nz59znJ65NfBqnid9jhqiC7A==" saltValue="wqJ4Vh9xWwcqn5LX6QH/Ag=="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8" scale="72"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599</v>
      </c>
    </row>
  </sheetData>
  <sheetProtection algorithmName="SHA-512" hashValue="nlS2iuE2ivAUSFYfe6RulThZ0xjdHu9UvJp3gc02PQSgEy1FQk+ynVAK2OSenWkkXuULbbPVo/PDV/e9KH1aGQ==" saltValue="fMBA+MKRwC95BnUVW6qRRg=="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600</v>
      </c>
    </row>
  </sheetData>
  <sheetProtection algorithmName="SHA-512" hashValue="CuxNQislk07L0CLwBjQzo1tOOn3kLqjAHA2uZq87nOVa9NAQyy3neTcdmYvqaIA/7/vdak//kuwPv2sKiPPulA==" saltValue="HGpRsI6zWu1fxPWhIHkuYw=="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548</v>
      </c>
      <c r="G2" s="157"/>
      <c r="H2" s="158"/>
    </row>
    <row r="3" spans="1:8" x14ac:dyDescent="0.15">
      <c r="A3" s="154" t="s">
        <v>541</v>
      </c>
      <c r="B3" s="159"/>
      <c r="C3" s="160"/>
      <c r="D3" s="161">
        <v>519698</v>
      </c>
      <c r="E3" s="162"/>
      <c r="F3" s="163">
        <v>287914</v>
      </c>
      <c r="G3" s="164"/>
      <c r="H3" s="165"/>
    </row>
    <row r="4" spans="1:8" x14ac:dyDescent="0.15">
      <c r="A4" s="166"/>
      <c r="B4" s="167"/>
      <c r="C4" s="168"/>
      <c r="D4" s="169">
        <v>407306</v>
      </c>
      <c r="E4" s="170"/>
      <c r="F4" s="171">
        <v>146531</v>
      </c>
      <c r="G4" s="172"/>
      <c r="H4" s="173"/>
    </row>
    <row r="5" spans="1:8" x14ac:dyDescent="0.15">
      <c r="A5" s="154" t="s">
        <v>543</v>
      </c>
      <c r="B5" s="159"/>
      <c r="C5" s="160"/>
      <c r="D5" s="161">
        <v>195346</v>
      </c>
      <c r="E5" s="162"/>
      <c r="F5" s="163">
        <v>310300</v>
      </c>
      <c r="G5" s="164"/>
      <c r="H5" s="165"/>
    </row>
    <row r="6" spans="1:8" x14ac:dyDescent="0.15">
      <c r="A6" s="166"/>
      <c r="B6" s="167"/>
      <c r="C6" s="168"/>
      <c r="D6" s="169">
        <v>34107</v>
      </c>
      <c r="E6" s="170"/>
      <c r="F6" s="171">
        <v>157576</v>
      </c>
      <c r="G6" s="172"/>
      <c r="H6" s="173"/>
    </row>
    <row r="7" spans="1:8" x14ac:dyDescent="0.15">
      <c r="A7" s="154" t="s">
        <v>544</v>
      </c>
      <c r="B7" s="159"/>
      <c r="C7" s="160"/>
      <c r="D7" s="161">
        <v>213693</v>
      </c>
      <c r="E7" s="162"/>
      <c r="F7" s="163">
        <v>317319</v>
      </c>
      <c r="G7" s="164"/>
      <c r="H7" s="165"/>
    </row>
    <row r="8" spans="1:8" x14ac:dyDescent="0.15">
      <c r="A8" s="166"/>
      <c r="B8" s="167"/>
      <c r="C8" s="168"/>
      <c r="D8" s="169">
        <v>89491</v>
      </c>
      <c r="E8" s="170"/>
      <c r="F8" s="171">
        <v>164214</v>
      </c>
      <c r="G8" s="172"/>
      <c r="H8" s="173"/>
    </row>
    <row r="9" spans="1:8" x14ac:dyDescent="0.15">
      <c r="A9" s="154" t="s">
        <v>545</v>
      </c>
      <c r="B9" s="159"/>
      <c r="C9" s="160"/>
      <c r="D9" s="161">
        <v>195934</v>
      </c>
      <c r="E9" s="162"/>
      <c r="F9" s="163">
        <v>289738</v>
      </c>
      <c r="G9" s="164"/>
      <c r="H9" s="165"/>
    </row>
    <row r="10" spans="1:8" x14ac:dyDescent="0.15">
      <c r="A10" s="166"/>
      <c r="B10" s="167"/>
      <c r="C10" s="168"/>
      <c r="D10" s="169">
        <v>64781</v>
      </c>
      <c r="E10" s="170"/>
      <c r="F10" s="171">
        <v>156238</v>
      </c>
      <c r="G10" s="172"/>
      <c r="H10" s="173"/>
    </row>
    <row r="11" spans="1:8" x14ac:dyDescent="0.15">
      <c r="A11" s="154" t="s">
        <v>546</v>
      </c>
      <c r="B11" s="159"/>
      <c r="C11" s="160"/>
      <c r="D11" s="161">
        <v>335660</v>
      </c>
      <c r="E11" s="162"/>
      <c r="F11" s="163">
        <v>316937</v>
      </c>
      <c r="G11" s="164"/>
      <c r="H11" s="165"/>
    </row>
    <row r="12" spans="1:8" x14ac:dyDescent="0.15">
      <c r="A12" s="166"/>
      <c r="B12" s="167"/>
      <c r="C12" s="174"/>
      <c r="D12" s="169">
        <v>102522</v>
      </c>
      <c r="E12" s="170"/>
      <c r="F12" s="171">
        <v>199150</v>
      </c>
      <c r="G12" s="172"/>
      <c r="H12" s="173"/>
    </row>
    <row r="13" spans="1:8" x14ac:dyDescent="0.15">
      <c r="A13" s="154"/>
      <c r="B13" s="159"/>
      <c r="C13" s="175"/>
      <c r="D13" s="176">
        <v>292066</v>
      </c>
      <c r="E13" s="177"/>
      <c r="F13" s="178">
        <v>304442</v>
      </c>
      <c r="G13" s="179"/>
      <c r="H13" s="165"/>
    </row>
    <row r="14" spans="1:8" x14ac:dyDescent="0.15">
      <c r="A14" s="166"/>
      <c r="B14" s="167"/>
      <c r="C14" s="168"/>
      <c r="D14" s="169">
        <v>139641</v>
      </c>
      <c r="E14" s="170"/>
      <c r="F14" s="171">
        <v>164742</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2.11</v>
      </c>
      <c r="C19" s="180">
        <f>ROUND(VALUE(SUBSTITUTE(実質収支比率等に係る経年分析!G$48,"▲","-")),2)</f>
        <v>2.21</v>
      </c>
      <c r="D19" s="180">
        <f>ROUND(VALUE(SUBSTITUTE(実質収支比率等に係る経年分析!H$48,"▲","-")),2)</f>
        <v>1.97</v>
      </c>
      <c r="E19" s="180">
        <f>ROUND(VALUE(SUBSTITUTE(実質収支比率等に係る経年分析!I$48,"▲","-")),2)</f>
        <v>2.67</v>
      </c>
      <c r="F19" s="180">
        <f>ROUND(VALUE(SUBSTITUTE(実質収支比率等に係る経年分析!J$48,"▲","-")),2)</f>
        <v>1.66</v>
      </c>
    </row>
    <row r="20" spans="1:11" x14ac:dyDescent="0.15">
      <c r="A20" s="180" t="s">
        <v>55</v>
      </c>
      <c r="B20" s="180">
        <f>ROUND(VALUE(SUBSTITUTE(実質収支比率等に係る経年分析!F$47,"▲","-")),2)</f>
        <v>25.76</v>
      </c>
      <c r="C20" s="180">
        <f>ROUND(VALUE(SUBSTITUTE(実質収支比率等に係る経年分析!G$47,"▲","-")),2)</f>
        <v>27.47</v>
      </c>
      <c r="D20" s="180">
        <f>ROUND(VALUE(SUBSTITUTE(実質収支比率等に係る経年分析!H$47,"▲","-")),2)</f>
        <v>27.82</v>
      </c>
      <c r="E20" s="180">
        <f>ROUND(VALUE(SUBSTITUTE(実質収支比率等に係る経年分析!I$47,"▲","-")),2)</f>
        <v>28.26</v>
      </c>
      <c r="F20" s="180">
        <f>ROUND(VALUE(SUBSTITUTE(実質収支比率等に係る経年分析!J$47,"▲","-")),2)</f>
        <v>28.06</v>
      </c>
    </row>
    <row r="21" spans="1:11" x14ac:dyDescent="0.15">
      <c r="A21" s="180" t="s">
        <v>56</v>
      </c>
      <c r="B21" s="180">
        <f>IF(ISNUMBER(VALUE(SUBSTITUTE(実質収支比率等に係る経年分析!F$49,"▲","-"))),ROUND(VALUE(SUBSTITUTE(実質収支比率等に係る経年分析!F$49,"▲","-")),2),NA())</f>
        <v>0.37</v>
      </c>
      <c r="C21" s="180">
        <f>IF(ISNUMBER(VALUE(SUBSTITUTE(実質収支比率等に係る経年分析!G$49,"▲","-"))),ROUND(VALUE(SUBSTITUTE(実質収支比率等に係る経年分析!G$49,"▲","-")),2),NA())</f>
        <v>1.24</v>
      </c>
      <c r="D21" s="180">
        <f>IF(ISNUMBER(VALUE(SUBSTITUTE(実質収支比率等に係る経年分析!H$49,"▲","-"))),ROUND(VALUE(SUBSTITUTE(実質収支比率等に係る経年分析!H$49,"▲","-")),2),NA())</f>
        <v>-0.17</v>
      </c>
      <c r="E21" s="180">
        <f>IF(ISNUMBER(VALUE(SUBSTITUTE(実質収支比率等に係る経年分析!I$49,"▲","-"))),ROUND(VALUE(SUBSTITUTE(実質収支比率等に係る経年分析!I$49,"▲","-")),2),NA())</f>
        <v>0.78</v>
      </c>
      <c r="F21" s="180">
        <f>IF(ISNUMBER(VALUE(SUBSTITUTE(実質収支比率等に係る経年分析!J$49,"▲","-"))),ROUND(VALUE(SUBSTITUTE(実質収支比率等に係る経年分析!J$49,"▲","-")),2),NA())</f>
        <v>-0.87</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x14ac:dyDescent="0.15">
      <c r="A31" s="181" t="e">
        <f>IF(連結実質赤字比率に係る赤字・黒字の構成分析!C$39="",NA(),連結実質赤字比率に係る赤字・黒字の構成分析!C$39)</f>
        <v>#N/A</v>
      </c>
      <c r="B31" s="181" t="e">
        <f>IF(ROUND(VALUE(SUBSTITUTE(連結実質赤字比率に係る赤字・黒字の構成分析!F$39,"▲", "-")), 2) &lt; 0, ABS(ROUND(VALUE(SUBSTITUTE(連結実質赤字比率に係る赤字・黒字の構成分析!F$39,"▲", "-")), 2)), NA())</f>
        <v>#VALUE!</v>
      </c>
      <c r="C31" s="181" t="e">
        <f>IF(ROUND(VALUE(SUBSTITUTE(連結実質赤字比率に係る赤字・黒字の構成分析!F$39,"▲", "-")), 2) &gt;= 0, ABS(ROUND(VALUE(SUBSTITUTE(連結実質赤字比率に係る赤字・黒字の構成分析!F$39,"▲", "-")), 2)), NA())</f>
        <v>#VALUE!</v>
      </c>
      <c r="D31" s="181" t="e">
        <f>IF(ROUND(VALUE(SUBSTITUTE(連結実質赤字比率に係る赤字・黒字の構成分析!G$39,"▲", "-")), 2) &lt; 0, ABS(ROUND(VALUE(SUBSTITUTE(連結実質赤字比率に係る赤字・黒字の構成分析!G$39,"▲", "-")), 2)), NA())</f>
        <v>#VALUE!</v>
      </c>
      <c r="E31" s="181" t="e">
        <f>IF(ROUND(VALUE(SUBSTITUTE(連結実質赤字比率に係る赤字・黒字の構成分析!G$39,"▲", "-")), 2) &gt;= 0, ABS(ROUND(VALUE(SUBSTITUTE(連結実質赤字比率に係る赤字・黒字の構成分析!G$39,"▲", "-")), 2)), NA())</f>
        <v>#VALUE!</v>
      </c>
      <c r="F31" s="181" t="e">
        <f>IF(ROUND(VALUE(SUBSTITUTE(連結実質赤字比率に係る赤字・黒字の構成分析!H$39,"▲", "-")), 2) &lt; 0, ABS(ROUND(VALUE(SUBSTITUTE(連結実質赤字比率に係る赤字・黒字の構成分析!H$39,"▲", "-")), 2)), NA())</f>
        <v>#VALUE!</v>
      </c>
      <c r="G31" s="181" t="e">
        <f>IF(ROUND(VALUE(SUBSTITUTE(連結実質赤字比率に係る赤字・黒字の構成分析!H$39,"▲", "-")), 2) &gt;= 0, ABS(ROUND(VALUE(SUBSTITUTE(連結実質赤字比率に係る赤字・黒字の構成分析!H$39,"▲", "-")), 2)), NA())</f>
        <v>#VALUE!</v>
      </c>
      <c r="H31" s="181" t="e">
        <f>IF(ROUND(VALUE(SUBSTITUTE(連結実質赤字比率に係る赤字・黒字の構成分析!I$39,"▲", "-")), 2) &lt; 0, ABS(ROUND(VALUE(SUBSTITUTE(連結実質赤字比率に係る赤字・黒字の構成分析!I$39,"▲", "-")), 2)), NA())</f>
        <v>#VALUE!</v>
      </c>
      <c r="I31" s="181" t="e">
        <f>IF(ROUND(VALUE(SUBSTITUTE(連結実質赤字比率に係る赤字・黒字の構成分析!I$39,"▲", "-")), 2) &gt;= 0, ABS(ROUND(VALUE(SUBSTITUTE(連結実質赤字比率に係る赤字・黒字の構成分析!I$39,"▲", "-")), 2)), NA())</f>
        <v>#VALUE!</v>
      </c>
      <c r="J31" s="181" t="e">
        <f>IF(ROUND(VALUE(SUBSTITUTE(連結実質赤字比率に係る赤字・黒字の構成分析!J$39,"▲", "-")), 2) &lt; 0, ABS(ROUND(VALUE(SUBSTITUTE(連結実質赤字比率に係る赤字・黒字の構成分析!J$39,"▲", "-")), 2)), NA())</f>
        <v>#VALUE!</v>
      </c>
      <c r="K31" s="181" t="e">
        <f>IF(ROUND(VALUE(SUBSTITUTE(連結実質赤字比率に係る赤字・黒字の構成分析!J$39,"▲", "-")), 2) &gt;= 0, ABS(ROUND(VALUE(SUBSTITUTE(連結実質赤字比率に係る赤字・黒字の構成分析!J$39,"▲", "-")), 2)), NA())</f>
        <v>#VALUE!</v>
      </c>
    </row>
    <row r="32" spans="1:11" x14ac:dyDescent="0.15">
      <c r="A32" s="181" t="str">
        <f>IF(連結実質赤字比率に係る赤字・黒字の構成分析!C$38="",NA(),連結実質赤字比率に係る赤字・黒字の構成分析!C$38)</f>
        <v>農業集落排水処理事業特別会計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v>
      </c>
    </row>
    <row r="33" spans="1:16" x14ac:dyDescent="0.15">
      <c r="A33" s="181" t="str">
        <f>IF(連結実質赤字比率に係る赤字・黒字の構成分析!C$37="",NA(),連結実質赤字比率に係る赤字・黒字の構成分析!C$37)</f>
        <v>後期高齢者医療特別会計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v>
      </c>
    </row>
    <row r="34" spans="1:16" x14ac:dyDescent="0.15">
      <c r="A34" s="181" t="str">
        <f>IF(連結実質赤字比率に係る赤字・黒字の構成分析!C$36="",NA(),連結実質赤字比率に係る赤字・黒字の構成分析!C$36)</f>
        <v>簡易水道事業特別会計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0.27</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0.19</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0.02</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0.06</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0.02</v>
      </c>
    </row>
    <row r="35" spans="1:16" x14ac:dyDescent="0.15">
      <c r="A35" s="181" t="str">
        <f>IF(連結実質赤字比率に係る赤字・黒字の構成分析!C$35="",NA(),連結実質赤字比率に係る赤字・黒字の構成分析!C$35)</f>
        <v>国民健康保険事業特別会計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0.1</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0.1</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7.0000000000000007E-2</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0.03</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0.23</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2.1</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2.21</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1.97</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2.67</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1.66</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413</v>
      </c>
      <c r="E42" s="182"/>
      <c r="F42" s="182"/>
      <c r="G42" s="182">
        <f>'実質公債費比率（分子）の構造'!L$52</f>
        <v>398</v>
      </c>
      <c r="H42" s="182"/>
      <c r="I42" s="182"/>
      <c r="J42" s="182">
        <f>'実質公債費比率（分子）の構造'!M$52</f>
        <v>392</v>
      </c>
      <c r="K42" s="182"/>
      <c r="L42" s="182"/>
      <c r="M42" s="182">
        <f>'実質公債費比率（分子）の構造'!N$52</f>
        <v>379</v>
      </c>
      <c r="N42" s="182"/>
      <c r="O42" s="182"/>
      <c r="P42" s="182">
        <f>'実質公債費比率（分子）の構造'!O$52</f>
        <v>408</v>
      </c>
    </row>
    <row r="43" spans="1:16" x14ac:dyDescent="0.15">
      <c r="A43" s="182" t="s">
        <v>64</v>
      </c>
      <c r="B43" s="182">
        <f>'実質公債費比率（分子）の構造'!K$51</f>
        <v>0</v>
      </c>
      <c r="C43" s="182"/>
      <c r="D43" s="182"/>
      <c r="E43" s="182">
        <f>'実質公債費比率（分子）の構造'!L$51</f>
        <v>0</v>
      </c>
      <c r="F43" s="182"/>
      <c r="G43" s="182"/>
      <c r="H43" s="182" t="str">
        <f>'実質公債費比率（分子）の構造'!M$51</f>
        <v>-</v>
      </c>
      <c r="I43" s="182"/>
      <c r="J43" s="182"/>
      <c r="K43" s="182">
        <f>'実質公債費比率（分子）の構造'!N$51</f>
        <v>0</v>
      </c>
      <c r="L43" s="182"/>
      <c r="M43" s="182"/>
      <c r="N43" s="182">
        <f>'実質公債費比率（分子）の構造'!O$51</f>
        <v>0</v>
      </c>
      <c r="O43" s="182"/>
      <c r="P43" s="182"/>
    </row>
    <row r="44" spans="1:16" x14ac:dyDescent="0.15">
      <c r="A44" s="182" t="s">
        <v>65</v>
      </c>
      <c r="B44" s="182">
        <f>'実質公債費比率（分子）の構造'!K$50</f>
        <v>6</v>
      </c>
      <c r="C44" s="182"/>
      <c r="D44" s="182"/>
      <c r="E44" s="182">
        <f>'実質公債費比率（分子）の構造'!L$50</f>
        <v>6</v>
      </c>
      <c r="F44" s="182"/>
      <c r="G44" s="182"/>
      <c r="H44" s="182">
        <f>'実質公債費比率（分子）の構造'!M$50</f>
        <v>5</v>
      </c>
      <c r="I44" s="182"/>
      <c r="J44" s="182"/>
      <c r="K44" s="182">
        <f>'実質公債費比率（分子）の構造'!N$50</f>
        <v>5</v>
      </c>
      <c r="L44" s="182"/>
      <c r="M44" s="182"/>
      <c r="N44" s="182">
        <f>'実質公債費比率（分子）の構造'!O$50</f>
        <v>5</v>
      </c>
      <c r="O44" s="182"/>
      <c r="P44" s="182"/>
    </row>
    <row r="45" spans="1:16" x14ac:dyDescent="0.15">
      <c r="A45" s="182" t="s">
        <v>66</v>
      </c>
      <c r="B45" s="182">
        <f>'実質公債費比率（分子）の構造'!K$49</f>
        <v>15</v>
      </c>
      <c r="C45" s="182"/>
      <c r="D45" s="182"/>
      <c r="E45" s="182">
        <f>'実質公債費比率（分子）の構造'!L$49</f>
        <v>18</v>
      </c>
      <c r="F45" s="182"/>
      <c r="G45" s="182"/>
      <c r="H45" s="182">
        <f>'実質公債費比率（分子）の構造'!M$49</f>
        <v>19</v>
      </c>
      <c r="I45" s="182"/>
      <c r="J45" s="182"/>
      <c r="K45" s="182">
        <f>'実質公債費比率（分子）の構造'!N$49</f>
        <v>22</v>
      </c>
      <c r="L45" s="182"/>
      <c r="M45" s="182"/>
      <c r="N45" s="182">
        <f>'実質公債費比率（分子）の構造'!O$49</f>
        <v>22</v>
      </c>
      <c r="O45" s="182"/>
      <c r="P45" s="182"/>
    </row>
    <row r="46" spans="1:16" x14ac:dyDescent="0.15">
      <c r="A46" s="182" t="s">
        <v>67</v>
      </c>
      <c r="B46" s="182">
        <f>'実質公債費比率（分子）の構造'!K$48</f>
        <v>83</v>
      </c>
      <c r="C46" s="182"/>
      <c r="D46" s="182"/>
      <c r="E46" s="182">
        <f>'実質公債費比率（分子）の構造'!L$48</f>
        <v>81</v>
      </c>
      <c r="F46" s="182"/>
      <c r="G46" s="182"/>
      <c r="H46" s="182">
        <f>'実質公債費比率（分子）の構造'!M$48</f>
        <v>77</v>
      </c>
      <c r="I46" s="182"/>
      <c r="J46" s="182"/>
      <c r="K46" s="182">
        <f>'実質公債費比率（分子）の構造'!N$48</f>
        <v>78</v>
      </c>
      <c r="L46" s="182"/>
      <c r="M46" s="182"/>
      <c r="N46" s="182">
        <f>'実質公債費比率（分子）の構造'!O$48</f>
        <v>74</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444</v>
      </c>
      <c r="C49" s="182"/>
      <c r="D49" s="182"/>
      <c r="E49" s="182">
        <f>'実質公債費比率（分子）の構造'!L$45</f>
        <v>419</v>
      </c>
      <c r="F49" s="182"/>
      <c r="G49" s="182"/>
      <c r="H49" s="182">
        <f>'実質公債費比率（分子）の構造'!M$45</f>
        <v>406</v>
      </c>
      <c r="I49" s="182"/>
      <c r="J49" s="182"/>
      <c r="K49" s="182">
        <f>'実質公債費比率（分子）の構造'!N$45</f>
        <v>424</v>
      </c>
      <c r="L49" s="182"/>
      <c r="M49" s="182"/>
      <c r="N49" s="182">
        <f>'実質公債費比率（分子）の構造'!O$45</f>
        <v>475</v>
      </c>
      <c r="O49" s="182"/>
      <c r="P49" s="182"/>
    </row>
    <row r="50" spans="1:16" x14ac:dyDescent="0.15">
      <c r="A50" s="182" t="s">
        <v>71</v>
      </c>
      <c r="B50" s="182" t="e">
        <f>NA()</f>
        <v>#N/A</v>
      </c>
      <c r="C50" s="182">
        <f>IF(ISNUMBER('実質公債費比率（分子）の構造'!K$53),'実質公債費比率（分子）の構造'!K$53,NA())</f>
        <v>135</v>
      </c>
      <c r="D50" s="182" t="e">
        <f>NA()</f>
        <v>#N/A</v>
      </c>
      <c r="E50" s="182" t="e">
        <f>NA()</f>
        <v>#N/A</v>
      </c>
      <c r="F50" s="182">
        <f>IF(ISNUMBER('実質公債費比率（分子）の構造'!L$53),'実質公債費比率（分子）の構造'!L$53,NA())</f>
        <v>126</v>
      </c>
      <c r="G50" s="182" t="e">
        <f>NA()</f>
        <v>#N/A</v>
      </c>
      <c r="H50" s="182" t="e">
        <f>NA()</f>
        <v>#N/A</v>
      </c>
      <c r="I50" s="182">
        <f>IF(ISNUMBER('実質公債費比率（分子）の構造'!M$53),'実質公債費比率（分子）の構造'!M$53,NA())</f>
        <v>115</v>
      </c>
      <c r="J50" s="182" t="e">
        <f>NA()</f>
        <v>#N/A</v>
      </c>
      <c r="K50" s="182" t="e">
        <f>NA()</f>
        <v>#N/A</v>
      </c>
      <c r="L50" s="182">
        <f>IF(ISNUMBER('実質公債費比率（分子）の構造'!N$53),'実質公債費比率（分子）の構造'!N$53,NA())</f>
        <v>150</v>
      </c>
      <c r="M50" s="182" t="e">
        <f>NA()</f>
        <v>#N/A</v>
      </c>
      <c r="N50" s="182" t="e">
        <f>NA()</f>
        <v>#N/A</v>
      </c>
      <c r="O50" s="182">
        <f>IF(ISNUMBER('実質公債費比率（分子）の構造'!O$53),'実質公債費比率（分子）の構造'!O$53,NA())</f>
        <v>168</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4097</v>
      </c>
      <c r="E56" s="181"/>
      <c r="F56" s="181"/>
      <c r="G56" s="181">
        <f>'将来負担比率（分子）の構造'!J$52</f>
        <v>4019</v>
      </c>
      <c r="H56" s="181"/>
      <c r="I56" s="181"/>
      <c r="J56" s="181">
        <f>'将来負担比率（分子）の構造'!K$52</f>
        <v>3933</v>
      </c>
      <c r="K56" s="181"/>
      <c r="L56" s="181"/>
      <c r="M56" s="181">
        <f>'将来負担比率（分子）の構造'!L$52</f>
        <v>3961</v>
      </c>
      <c r="N56" s="181"/>
      <c r="O56" s="181"/>
      <c r="P56" s="181">
        <f>'将来負担比率（分子）の構造'!M$52</f>
        <v>4221</v>
      </c>
    </row>
    <row r="57" spans="1:16" x14ac:dyDescent="0.15">
      <c r="A57" s="181" t="s">
        <v>42</v>
      </c>
      <c r="B57" s="181"/>
      <c r="C57" s="181"/>
      <c r="D57" s="181">
        <f>'将来負担比率（分子）の構造'!I$51</f>
        <v>0</v>
      </c>
      <c r="E57" s="181"/>
      <c r="F57" s="181"/>
      <c r="G57" s="181" t="str">
        <f>'将来負担比率（分子）の構造'!J$51</f>
        <v>-</v>
      </c>
      <c r="H57" s="181"/>
      <c r="I57" s="181"/>
      <c r="J57" s="181" t="str">
        <f>'将来負担比率（分子）の構造'!K$51</f>
        <v>-</v>
      </c>
      <c r="K57" s="181"/>
      <c r="L57" s="181"/>
      <c r="M57" s="181" t="str">
        <f>'将来負担比率（分子）の構造'!L$51</f>
        <v>-</v>
      </c>
      <c r="N57" s="181"/>
      <c r="O57" s="181"/>
      <c r="P57" s="181" t="str">
        <f>'将来負担比率（分子）の構造'!M$51</f>
        <v>-</v>
      </c>
    </row>
    <row r="58" spans="1:16" x14ac:dyDescent="0.15">
      <c r="A58" s="181" t="s">
        <v>41</v>
      </c>
      <c r="B58" s="181"/>
      <c r="C58" s="181"/>
      <c r="D58" s="181">
        <f>'将来負担比率（分子）の構造'!I$50</f>
        <v>1748</v>
      </c>
      <c r="E58" s="181"/>
      <c r="F58" s="181"/>
      <c r="G58" s="181">
        <f>'将来負担比率（分子）の構造'!J$50</f>
        <v>1911</v>
      </c>
      <c r="H58" s="181"/>
      <c r="I58" s="181"/>
      <c r="J58" s="181">
        <f>'将来負担比率（分子）の構造'!K$50</f>
        <v>2069</v>
      </c>
      <c r="K58" s="181"/>
      <c r="L58" s="181"/>
      <c r="M58" s="181">
        <f>'将来負担比率（分子）の構造'!L$50</f>
        <v>2140</v>
      </c>
      <c r="N58" s="181"/>
      <c r="O58" s="181"/>
      <c r="P58" s="181">
        <f>'将来負担比率（分子）の構造'!M$50</f>
        <v>2203</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735</v>
      </c>
      <c r="C62" s="181"/>
      <c r="D62" s="181"/>
      <c r="E62" s="181">
        <f>'将来負担比率（分子）の構造'!J$45</f>
        <v>699</v>
      </c>
      <c r="F62" s="181"/>
      <c r="G62" s="181"/>
      <c r="H62" s="181">
        <f>'将来負担比率（分子）の構造'!K$45</f>
        <v>695</v>
      </c>
      <c r="I62" s="181"/>
      <c r="J62" s="181"/>
      <c r="K62" s="181">
        <f>'将来負担比率（分子）の構造'!L$45</f>
        <v>738</v>
      </c>
      <c r="L62" s="181"/>
      <c r="M62" s="181"/>
      <c r="N62" s="181">
        <f>'将来負担比率（分子）の構造'!M$45</f>
        <v>644</v>
      </c>
      <c r="O62" s="181"/>
      <c r="P62" s="181"/>
    </row>
    <row r="63" spans="1:16" x14ac:dyDescent="0.15">
      <c r="A63" s="181" t="s">
        <v>34</v>
      </c>
      <c r="B63" s="181">
        <f>'将来負担比率（分子）の構造'!I$44</f>
        <v>161</v>
      </c>
      <c r="C63" s="181"/>
      <c r="D63" s="181"/>
      <c r="E63" s="181">
        <f>'将来負担比率（分子）の構造'!J$44</f>
        <v>149</v>
      </c>
      <c r="F63" s="181"/>
      <c r="G63" s="181"/>
      <c r="H63" s="181">
        <f>'将来負担比率（分子）の構造'!K$44</f>
        <v>137</v>
      </c>
      <c r="I63" s="181"/>
      <c r="J63" s="181"/>
      <c r="K63" s="181">
        <f>'将来負担比率（分子）の構造'!L$44</f>
        <v>104</v>
      </c>
      <c r="L63" s="181"/>
      <c r="M63" s="181"/>
      <c r="N63" s="181">
        <f>'将来負担比率（分子）の構造'!M$44</f>
        <v>87</v>
      </c>
      <c r="O63" s="181"/>
      <c r="P63" s="181"/>
    </row>
    <row r="64" spans="1:16" x14ac:dyDescent="0.15">
      <c r="A64" s="181" t="s">
        <v>33</v>
      </c>
      <c r="B64" s="181">
        <f>'将来負担比率（分子）の構造'!I$43</f>
        <v>915</v>
      </c>
      <c r="C64" s="181"/>
      <c r="D64" s="181"/>
      <c r="E64" s="181">
        <f>'将来負担比率（分子）の構造'!J$43</f>
        <v>888</v>
      </c>
      <c r="F64" s="181"/>
      <c r="G64" s="181"/>
      <c r="H64" s="181">
        <f>'将来負担比率（分子）の構造'!K$43</f>
        <v>987</v>
      </c>
      <c r="I64" s="181"/>
      <c r="J64" s="181"/>
      <c r="K64" s="181">
        <f>'将来負担比率（分子）の構造'!L$43</f>
        <v>971</v>
      </c>
      <c r="L64" s="181"/>
      <c r="M64" s="181"/>
      <c r="N64" s="181">
        <f>'将来負担比率（分子）の構造'!M$43</f>
        <v>948</v>
      </c>
      <c r="O64" s="181"/>
      <c r="P64" s="181"/>
    </row>
    <row r="65" spans="1:16" x14ac:dyDescent="0.15">
      <c r="A65" s="181" t="s">
        <v>32</v>
      </c>
      <c r="B65" s="181">
        <f>'将来負担比率（分子）の構造'!I$42</f>
        <v>79</v>
      </c>
      <c r="C65" s="181"/>
      <c r="D65" s="181"/>
      <c r="E65" s="181">
        <f>'将来負担比率（分子）の構造'!J$42</f>
        <v>66</v>
      </c>
      <c r="F65" s="181"/>
      <c r="G65" s="181"/>
      <c r="H65" s="181">
        <f>'将来負担比率（分子）の構造'!K$42</f>
        <v>53</v>
      </c>
      <c r="I65" s="181"/>
      <c r="J65" s="181"/>
      <c r="K65" s="181">
        <f>'将来負担比率（分子）の構造'!L$42</f>
        <v>43</v>
      </c>
      <c r="L65" s="181"/>
      <c r="M65" s="181"/>
      <c r="N65" s="181">
        <f>'将来負担比率（分子）の構造'!M$42</f>
        <v>31</v>
      </c>
      <c r="O65" s="181"/>
      <c r="P65" s="181"/>
    </row>
    <row r="66" spans="1:16" x14ac:dyDescent="0.15">
      <c r="A66" s="181" t="s">
        <v>31</v>
      </c>
      <c r="B66" s="181">
        <f>'将来負担比率（分子）の構造'!I$41</f>
        <v>4296</v>
      </c>
      <c r="C66" s="181"/>
      <c r="D66" s="181"/>
      <c r="E66" s="181">
        <f>'将来負担比率（分子）の構造'!J$41</f>
        <v>4293</v>
      </c>
      <c r="F66" s="181"/>
      <c r="G66" s="181"/>
      <c r="H66" s="181">
        <f>'将来負担比率（分子）の構造'!K$41</f>
        <v>4415</v>
      </c>
      <c r="I66" s="181"/>
      <c r="J66" s="181"/>
      <c r="K66" s="181">
        <f>'将来負担比率（分子）の構造'!L$41</f>
        <v>4488</v>
      </c>
      <c r="L66" s="181"/>
      <c r="M66" s="181"/>
      <c r="N66" s="181">
        <f>'将来負担比率（分子）の構造'!M$41</f>
        <v>4881</v>
      </c>
      <c r="O66" s="181"/>
      <c r="P66" s="181"/>
    </row>
    <row r="67" spans="1:16" x14ac:dyDescent="0.15">
      <c r="A67" s="181" t="s">
        <v>75</v>
      </c>
      <c r="B67" s="181" t="e">
        <f>NA()</f>
        <v>#N/A</v>
      </c>
      <c r="C67" s="181">
        <f>IF(ISNUMBER('将来負担比率（分子）の構造'!I$53), IF('将来負担比率（分子）の構造'!I$53 &lt; 0, 0, '将来負担比率（分子）の構造'!I$53), NA())</f>
        <v>340</v>
      </c>
      <c r="D67" s="181" t="e">
        <f>NA()</f>
        <v>#N/A</v>
      </c>
      <c r="E67" s="181" t="e">
        <f>NA()</f>
        <v>#N/A</v>
      </c>
      <c r="F67" s="181">
        <f>IF(ISNUMBER('将来負担比率（分子）の構造'!J$53), IF('将来負担比率（分子）の構造'!J$53 &lt; 0, 0, '将来負担比率（分子）の構造'!J$53), NA())</f>
        <v>164</v>
      </c>
      <c r="G67" s="181" t="e">
        <f>NA()</f>
        <v>#N/A</v>
      </c>
      <c r="H67" s="181" t="e">
        <f>NA()</f>
        <v>#N/A</v>
      </c>
      <c r="I67" s="181">
        <f>IF(ISNUMBER('将来負担比率（分子）の構造'!K$53), IF('将来負担比率（分子）の構造'!K$53 &lt; 0, 0, '将来負担比率（分子）の構造'!K$53), NA())</f>
        <v>286</v>
      </c>
      <c r="J67" s="181" t="e">
        <f>NA()</f>
        <v>#N/A</v>
      </c>
      <c r="K67" s="181" t="e">
        <f>NA()</f>
        <v>#N/A</v>
      </c>
      <c r="L67" s="181">
        <f>IF(ISNUMBER('将来負担比率（分子）の構造'!L$53), IF('将来負担比率（分子）の構造'!L$53 &lt; 0, 0, '将来負担比率（分子）の構造'!L$53), NA())</f>
        <v>242</v>
      </c>
      <c r="M67" s="181" t="e">
        <f>NA()</f>
        <v>#N/A</v>
      </c>
      <c r="N67" s="181" t="e">
        <f>NA()</f>
        <v>#N/A</v>
      </c>
      <c r="O67" s="181">
        <f>IF(ISNUMBER('将来負担比率（分子）の構造'!M$53), IF('将来負担比率（分子）の構造'!M$53 &lt; 0, 0, '将来負担比率（分子）の構造'!M$53), NA())</f>
        <v>168</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608</v>
      </c>
      <c r="C72" s="185">
        <f>基金残高に係る経年分析!G55</f>
        <v>610</v>
      </c>
      <c r="D72" s="185">
        <f>基金残高に係る経年分析!H55</f>
        <v>612</v>
      </c>
    </row>
    <row r="73" spans="1:16" x14ac:dyDescent="0.15">
      <c r="A73" s="184" t="s">
        <v>78</v>
      </c>
      <c r="B73" s="185">
        <f>基金残高に係る経年分析!F56</f>
        <v>863</v>
      </c>
      <c r="C73" s="185">
        <f>基金残高に係る経年分析!G56</f>
        <v>889</v>
      </c>
      <c r="D73" s="185">
        <f>基金残高に係る経年分析!H56</f>
        <v>894</v>
      </c>
    </row>
    <row r="74" spans="1:16" x14ac:dyDescent="0.15">
      <c r="A74" s="184" t="s">
        <v>79</v>
      </c>
      <c r="B74" s="185">
        <f>基金残高に係る経年分析!F57</f>
        <v>614</v>
      </c>
      <c r="C74" s="185">
        <f>基金残高に係る経年分析!G57</f>
        <v>672</v>
      </c>
      <c r="D74" s="185">
        <f>基金残高に係る経年分析!H57</f>
        <v>741</v>
      </c>
    </row>
  </sheetData>
  <sheetProtection algorithmName="SHA-512" hashValue="rAYD38dBhV6lU8Gwi2Iig/kVm8LRgfhOcZ4E52N2TnT3lgGwpjDJqnwhHLVFAZMswGvDJPi81TgIH5VBuBXF4w==" saltValue="NR65H0ZabpSbM8DBwnWaV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7" t="s">
        <v>212</v>
      </c>
      <c r="DI1" s="798"/>
      <c r="DJ1" s="798"/>
      <c r="DK1" s="798"/>
      <c r="DL1" s="798"/>
      <c r="DM1" s="798"/>
      <c r="DN1" s="799"/>
      <c r="DO1" s="226"/>
      <c r="DP1" s="797" t="s">
        <v>213</v>
      </c>
      <c r="DQ1" s="798"/>
      <c r="DR1" s="798"/>
      <c r="DS1" s="798"/>
      <c r="DT1" s="798"/>
      <c r="DU1" s="798"/>
      <c r="DV1" s="798"/>
      <c r="DW1" s="798"/>
      <c r="DX1" s="798"/>
      <c r="DY1" s="798"/>
      <c r="DZ1" s="798"/>
      <c r="EA1" s="798"/>
      <c r="EB1" s="798"/>
      <c r="EC1" s="799"/>
      <c r="ED1" s="224"/>
      <c r="EE1" s="224"/>
      <c r="EF1" s="224"/>
      <c r="EG1" s="224"/>
      <c r="EH1" s="224"/>
      <c r="EI1" s="224"/>
      <c r="EJ1" s="224"/>
      <c r="EK1" s="224"/>
      <c r="EL1" s="224"/>
      <c r="EM1" s="224"/>
    </row>
    <row r="2" spans="2:143" ht="22.5" customHeight="1" x14ac:dyDescent="0.15">
      <c r="B2" s="227" t="s">
        <v>214</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39" t="s">
        <v>215</v>
      </c>
      <c r="C3" s="740"/>
      <c r="D3" s="740"/>
      <c r="E3" s="740"/>
      <c r="F3" s="740"/>
      <c r="G3" s="740"/>
      <c r="H3" s="740"/>
      <c r="I3" s="740"/>
      <c r="J3" s="740"/>
      <c r="K3" s="740"/>
      <c r="L3" s="740"/>
      <c r="M3" s="740"/>
      <c r="N3" s="740"/>
      <c r="O3" s="740"/>
      <c r="P3" s="740"/>
      <c r="Q3" s="740"/>
      <c r="R3" s="740"/>
      <c r="S3" s="740"/>
      <c r="T3" s="740"/>
      <c r="U3" s="740"/>
      <c r="V3" s="740"/>
      <c r="W3" s="740"/>
      <c r="X3" s="740"/>
      <c r="Y3" s="740"/>
      <c r="Z3" s="740"/>
      <c r="AA3" s="740"/>
      <c r="AB3" s="740"/>
      <c r="AC3" s="740"/>
      <c r="AD3" s="740"/>
      <c r="AE3" s="740"/>
      <c r="AF3" s="740"/>
      <c r="AG3" s="740"/>
      <c r="AH3" s="740"/>
      <c r="AI3" s="740"/>
      <c r="AJ3" s="740"/>
      <c r="AK3" s="740"/>
      <c r="AL3" s="740"/>
      <c r="AM3" s="740"/>
      <c r="AN3" s="740"/>
      <c r="AO3" s="740"/>
      <c r="AP3" s="739" t="s">
        <v>216</v>
      </c>
      <c r="AQ3" s="740"/>
      <c r="AR3" s="740"/>
      <c r="AS3" s="740"/>
      <c r="AT3" s="740"/>
      <c r="AU3" s="740"/>
      <c r="AV3" s="740"/>
      <c r="AW3" s="740"/>
      <c r="AX3" s="740"/>
      <c r="AY3" s="740"/>
      <c r="AZ3" s="740"/>
      <c r="BA3" s="740"/>
      <c r="BB3" s="740"/>
      <c r="BC3" s="740"/>
      <c r="BD3" s="740"/>
      <c r="BE3" s="740"/>
      <c r="BF3" s="740"/>
      <c r="BG3" s="740"/>
      <c r="BH3" s="740"/>
      <c r="BI3" s="740"/>
      <c r="BJ3" s="740"/>
      <c r="BK3" s="740"/>
      <c r="BL3" s="740"/>
      <c r="BM3" s="740"/>
      <c r="BN3" s="740"/>
      <c r="BO3" s="740"/>
      <c r="BP3" s="740"/>
      <c r="BQ3" s="740"/>
      <c r="BR3" s="740"/>
      <c r="BS3" s="740"/>
      <c r="BT3" s="740"/>
      <c r="BU3" s="740"/>
      <c r="BV3" s="740"/>
      <c r="BW3" s="740"/>
      <c r="BX3" s="740"/>
      <c r="BY3" s="740"/>
      <c r="BZ3" s="740"/>
      <c r="CA3" s="740"/>
      <c r="CB3" s="741"/>
      <c r="CD3" s="782" t="s">
        <v>217</v>
      </c>
      <c r="CE3" s="783"/>
      <c r="CF3" s="783"/>
      <c r="CG3" s="783"/>
      <c r="CH3" s="783"/>
      <c r="CI3" s="783"/>
      <c r="CJ3" s="783"/>
      <c r="CK3" s="783"/>
      <c r="CL3" s="783"/>
      <c r="CM3" s="783"/>
      <c r="CN3" s="783"/>
      <c r="CO3" s="783"/>
      <c r="CP3" s="783"/>
      <c r="CQ3" s="783"/>
      <c r="CR3" s="783"/>
      <c r="CS3" s="783"/>
      <c r="CT3" s="783"/>
      <c r="CU3" s="783"/>
      <c r="CV3" s="783"/>
      <c r="CW3" s="783"/>
      <c r="CX3" s="783"/>
      <c r="CY3" s="783"/>
      <c r="CZ3" s="783"/>
      <c r="DA3" s="783"/>
      <c r="DB3" s="783"/>
      <c r="DC3" s="783"/>
      <c r="DD3" s="783"/>
      <c r="DE3" s="783"/>
      <c r="DF3" s="783"/>
      <c r="DG3" s="783"/>
      <c r="DH3" s="783"/>
      <c r="DI3" s="783"/>
      <c r="DJ3" s="783"/>
      <c r="DK3" s="783"/>
      <c r="DL3" s="783"/>
      <c r="DM3" s="783"/>
      <c r="DN3" s="783"/>
      <c r="DO3" s="783"/>
      <c r="DP3" s="783"/>
      <c r="DQ3" s="783"/>
      <c r="DR3" s="783"/>
      <c r="DS3" s="783"/>
      <c r="DT3" s="783"/>
      <c r="DU3" s="783"/>
      <c r="DV3" s="783"/>
      <c r="DW3" s="783"/>
      <c r="DX3" s="783"/>
      <c r="DY3" s="783"/>
      <c r="DZ3" s="783"/>
      <c r="EA3" s="783"/>
      <c r="EB3" s="783"/>
      <c r="EC3" s="784"/>
    </row>
    <row r="4" spans="2:143" ht="11.25" customHeight="1" x14ac:dyDescent="0.15">
      <c r="B4" s="739" t="s">
        <v>1</v>
      </c>
      <c r="C4" s="740"/>
      <c r="D4" s="740"/>
      <c r="E4" s="740"/>
      <c r="F4" s="740"/>
      <c r="G4" s="740"/>
      <c r="H4" s="740"/>
      <c r="I4" s="740"/>
      <c r="J4" s="740"/>
      <c r="K4" s="740"/>
      <c r="L4" s="740"/>
      <c r="M4" s="740"/>
      <c r="N4" s="740"/>
      <c r="O4" s="740"/>
      <c r="P4" s="740"/>
      <c r="Q4" s="741"/>
      <c r="R4" s="739" t="s">
        <v>218</v>
      </c>
      <c r="S4" s="740"/>
      <c r="T4" s="740"/>
      <c r="U4" s="740"/>
      <c r="V4" s="740"/>
      <c r="W4" s="740"/>
      <c r="X4" s="740"/>
      <c r="Y4" s="741"/>
      <c r="Z4" s="739" t="s">
        <v>219</v>
      </c>
      <c r="AA4" s="740"/>
      <c r="AB4" s="740"/>
      <c r="AC4" s="741"/>
      <c r="AD4" s="739" t="s">
        <v>220</v>
      </c>
      <c r="AE4" s="740"/>
      <c r="AF4" s="740"/>
      <c r="AG4" s="740"/>
      <c r="AH4" s="740"/>
      <c r="AI4" s="740"/>
      <c r="AJ4" s="740"/>
      <c r="AK4" s="741"/>
      <c r="AL4" s="739" t="s">
        <v>219</v>
      </c>
      <c r="AM4" s="740"/>
      <c r="AN4" s="740"/>
      <c r="AO4" s="741"/>
      <c r="AP4" s="800" t="s">
        <v>221</v>
      </c>
      <c r="AQ4" s="800"/>
      <c r="AR4" s="800"/>
      <c r="AS4" s="800"/>
      <c r="AT4" s="800"/>
      <c r="AU4" s="800"/>
      <c r="AV4" s="800"/>
      <c r="AW4" s="800"/>
      <c r="AX4" s="800"/>
      <c r="AY4" s="800"/>
      <c r="AZ4" s="800"/>
      <c r="BA4" s="800"/>
      <c r="BB4" s="800"/>
      <c r="BC4" s="800"/>
      <c r="BD4" s="800"/>
      <c r="BE4" s="800"/>
      <c r="BF4" s="800"/>
      <c r="BG4" s="800" t="s">
        <v>222</v>
      </c>
      <c r="BH4" s="800"/>
      <c r="BI4" s="800"/>
      <c r="BJ4" s="800"/>
      <c r="BK4" s="800"/>
      <c r="BL4" s="800"/>
      <c r="BM4" s="800"/>
      <c r="BN4" s="800"/>
      <c r="BO4" s="800" t="s">
        <v>219</v>
      </c>
      <c r="BP4" s="800"/>
      <c r="BQ4" s="800"/>
      <c r="BR4" s="800"/>
      <c r="BS4" s="800" t="s">
        <v>223</v>
      </c>
      <c r="BT4" s="800"/>
      <c r="BU4" s="800"/>
      <c r="BV4" s="800"/>
      <c r="BW4" s="800"/>
      <c r="BX4" s="800"/>
      <c r="BY4" s="800"/>
      <c r="BZ4" s="800"/>
      <c r="CA4" s="800"/>
      <c r="CB4" s="800"/>
      <c r="CD4" s="782" t="s">
        <v>224</v>
      </c>
      <c r="CE4" s="783"/>
      <c r="CF4" s="783"/>
      <c r="CG4" s="783"/>
      <c r="CH4" s="783"/>
      <c r="CI4" s="783"/>
      <c r="CJ4" s="783"/>
      <c r="CK4" s="783"/>
      <c r="CL4" s="783"/>
      <c r="CM4" s="783"/>
      <c r="CN4" s="783"/>
      <c r="CO4" s="783"/>
      <c r="CP4" s="783"/>
      <c r="CQ4" s="783"/>
      <c r="CR4" s="783"/>
      <c r="CS4" s="783"/>
      <c r="CT4" s="783"/>
      <c r="CU4" s="783"/>
      <c r="CV4" s="783"/>
      <c r="CW4" s="783"/>
      <c r="CX4" s="783"/>
      <c r="CY4" s="783"/>
      <c r="CZ4" s="783"/>
      <c r="DA4" s="783"/>
      <c r="DB4" s="783"/>
      <c r="DC4" s="783"/>
      <c r="DD4" s="783"/>
      <c r="DE4" s="783"/>
      <c r="DF4" s="783"/>
      <c r="DG4" s="783"/>
      <c r="DH4" s="783"/>
      <c r="DI4" s="783"/>
      <c r="DJ4" s="783"/>
      <c r="DK4" s="783"/>
      <c r="DL4" s="783"/>
      <c r="DM4" s="783"/>
      <c r="DN4" s="783"/>
      <c r="DO4" s="783"/>
      <c r="DP4" s="783"/>
      <c r="DQ4" s="783"/>
      <c r="DR4" s="783"/>
      <c r="DS4" s="783"/>
      <c r="DT4" s="783"/>
      <c r="DU4" s="783"/>
      <c r="DV4" s="783"/>
      <c r="DW4" s="783"/>
      <c r="DX4" s="783"/>
      <c r="DY4" s="783"/>
      <c r="DZ4" s="783"/>
      <c r="EA4" s="783"/>
      <c r="EB4" s="783"/>
      <c r="EC4" s="784"/>
    </row>
    <row r="5" spans="2:143" s="230" customFormat="1" ht="11.25" customHeight="1" x14ac:dyDescent="0.15">
      <c r="B5" s="744" t="s">
        <v>225</v>
      </c>
      <c r="C5" s="745"/>
      <c r="D5" s="745"/>
      <c r="E5" s="745"/>
      <c r="F5" s="745"/>
      <c r="G5" s="745"/>
      <c r="H5" s="745"/>
      <c r="I5" s="745"/>
      <c r="J5" s="745"/>
      <c r="K5" s="745"/>
      <c r="L5" s="745"/>
      <c r="M5" s="745"/>
      <c r="N5" s="745"/>
      <c r="O5" s="745"/>
      <c r="P5" s="745"/>
      <c r="Q5" s="746"/>
      <c r="R5" s="733">
        <v>318356</v>
      </c>
      <c r="S5" s="734"/>
      <c r="T5" s="734"/>
      <c r="U5" s="734"/>
      <c r="V5" s="734"/>
      <c r="W5" s="734"/>
      <c r="X5" s="734"/>
      <c r="Y5" s="777"/>
      <c r="Z5" s="795">
        <v>6.8</v>
      </c>
      <c r="AA5" s="795"/>
      <c r="AB5" s="795"/>
      <c r="AC5" s="795"/>
      <c r="AD5" s="796">
        <v>318356</v>
      </c>
      <c r="AE5" s="796"/>
      <c r="AF5" s="796"/>
      <c r="AG5" s="796"/>
      <c r="AH5" s="796"/>
      <c r="AI5" s="796"/>
      <c r="AJ5" s="796"/>
      <c r="AK5" s="796"/>
      <c r="AL5" s="778">
        <v>14.7</v>
      </c>
      <c r="AM5" s="749"/>
      <c r="AN5" s="749"/>
      <c r="AO5" s="779"/>
      <c r="AP5" s="744" t="s">
        <v>226</v>
      </c>
      <c r="AQ5" s="745"/>
      <c r="AR5" s="745"/>
      <c r="AS5" s="745"/>
      <c r="AT5" s="745"/>
      <c r="AU5" s="745"/>
      <c r="AV5" s="745"/>
      <c r="AW5" s="745"/>
      <c r="AX5" s="745"/>
      <c r="AY5" s="745"/>
      <c r="AZ5" s="745"/>
      <c r="BA5" s="745"/>
      <c r="BB5" s="745"/>
      <c r="BC5" s="745"/>
      <c r="BD5" s="745"/>
      <c r="BE5" s="745"/>
      <c r="BF5" s="746"/>
      <c r="BG5" s="678">
        <v>318356</v>
      </c>
      <c r="BH5" s="679"/>
      <c r="BI5" s="679"/>
      <c r="BJ5" s="679"/>
      <c r="BK5" s="679"/>
      <c r="BL5" s="679"/>
      <c r="BM5" s="679"/>
      <c r="BN5" s="680"/>
      <c r="BO5" s="715">
        <v>100</v>
      </c>
      <c r="BP5" s="715"/>
      <c r="BQ5" s="715"/>
      <c r="BR5" s="715"/>
      <c r="BS5" s="716">
        <v>25007</v>
      </c>
      <c r="BT5" s="716"/>
      <c r="BU5" s="716"/>
      <c r="BV5" s="716"/>
      <c r="BW5" s="716"/>
      <c r="BX5" s="716"/>
      <c r="BY5" s="716"/>
      <c r="BZ5" s="716"/>
      <c r="CA5" s="716"/>
      <c r="CB5" s="766"/>
      <c r="CD5" s="782" t="s">
        <v>221</v>
      </c>
      <c r="CE5" s="783"/>
      <c r="CF5" s="783"/>
      <c r="CG5" s="783"/>
      <c r="CH5" s="783"/>
      <c r="CI5" s="783"/>
      <c r="CJ5" s="783"/>
      <c r="CK5" s="783"/>
      <c r="CL5" s="783"/>
      <c r="CM5" s="783"/>
      <c r="CN5" s="783"/>
      <c r="CO5" s="783"/>
      <c r="CP5" s="783"/>
      <c r="CQ5" s="784"/>
      <c r="CR5" s="782" t="s">
        <v>227</v>
      </c>
      <c r="CS5" s="783"/>
      <c r="CT5" s="783"/>
      <c r="CU5" s="783"/>
      <c r="CV5" s="783"/>
      <c r="CW5" s="783"/>
      <c r="CX5" s="783"/>
      <c r="CY5" s="784"/>
      <c r="CZ5" s="782" t="s">
        <v>219</v>
      </c>
      <c r="DA5" s="783"/>
      <c r="DB5" s="783"/>
      <c r="DC5" s="784"/>
      <c r="DD5" s="782" t="s">
        <v>228</v>
      </c>
      <c r="DE5" s="783"/>
      <c r="DF5" s="783"/>
      <c r="DG5" s="783"/>
      <c r="DH5" s="783"/>
      <c r="DI5" s="783"/>
      <c r="DJ5" s="783"/>
      <c r="DK5" s="783"/>
      <c r="DL5" s="783"/>
      <c r="DM5" s="783"/>
      <c r="DN5" s="783"/>
      <c r="DO5" s="783"/>
      <c r="DP5" s="784"/>
      <c r="DQ5" s="782" t="s">
        <v>229</v>
      </c>
      <c r="DR5" s="783"/>
      <c r="DS5" s="783"/>
      <c r="DT5" s="783"/>
      <c r="DU5" s="783"/>
      <c r="DV5" s="783"/>
      <c r="DW5" s="783"/>
      <c r="DX5" s="783"/>
      <c r="DY5" s="783"/>
      <c r="DZ5" s="783"/>
      <c r="EA5" s="783"/>
      <c r="EB5" s="783"/>
      <c r="EC5" s="784"/>
    </row>
    <row r="6" spans="2:143" ht="11.25" customHeight="1" x14ac:dyDescent="0.15">
      <c r="B6" s="675" t="s">
        <v>230</v>
      </c>
      <c r="C6" s="676"/>
      <c r="D6" s="676"/>
      <c r="E6" s="676"/>
      <c r="F6" s="676"/>
      <c r="G6" s="676"/>
      <c r="H6" s="676"/>
      <c r="I6" s="676"/>
      <c r="J6" s="676"/>
      <c r="K6" s="676"/>
      <c r="L6" s="676"/>
      <c r="M6" s="676"/>
      <c r="N6" s="676"/>
      <c r="O6" s="676"/>
      <c r="P6" s="676"/>
      <c r="Q6" s="677"/>
      <c r="R6" s="678">
        <v>40479</v>
      </c>
      <c r="S6" s="679"/>
      <c r="T6" s="679"/>
      <c r="U6" s="679"/>
      <c r="V6" s="679"/>
      <c r="W6" s="679"/>
      <c r="X6" s="679"/>
      <c r="Y6" s="680"/>
      <c r="Z6" s="715">
        <v>0.9</v>
      </c>
      <c r="AA6" s="715"/>
      <c r="AB6" s="715"/>
      <c r="AC6" s="715"/>
      <c r="AD6" s="716">
        <v>40479</v>
      </c>
      <c r="AE6" s="716"/>
      <c r="AF6" s="716"/>
      <c r="AG6" s="716"/>
      <c r="AH6" s="716"/>
      <c r="AI6" s="716"/>
      <c r="AJ6" s="716"/>
      <c r="AK6" s="716"/>
      <c r="AL6" s="681">
        <v>1.9</v>
      </c>
      <c r="AM6" s="682"/>
      <c r="AN6" s="682"/>
      <c r="AO6" s="717"/>
      <c r="AP6" s="675" t="s">
        <v>231</v>
      </c>
      <c r="AQ6" s="676"/>
      <c r="AR6" s="676"/>
      <c r="AS6" s="676"/>
      <c r="AT6" s="676"/>
      <c r="AU6" s="676"/>
      <c r="AV6" s="676"/>
      <c r="AW6" s="676"/>
      <c r="AX6" s="676"/>
      <c r="AY6" s="676"/>
      <c r="AZ6" s="676"/>
      <c r="BA6" s="676"/>
      <c r="BB6" s="676"/>
      <c r="BC6" s="676"/>
      <c r="BD6" s="676"/>
      <c r="BE6" s="676"/>
      <c r="BF6" s="677"/>
      <c r="BG6" s="678">
        <v>318356</v>
      </c>
      <c r="BH6" s="679"/>
      <c r="BI6" s="679"/>
      <c r="BJ6" s="679"/>
      <c r="BK6" s="679"/>
      <c r="BL6" s="679"/>
      <c r="BM6" s="679"/>
      <c r="BN6" s="680"/>
      <c r="BO6" s="715">
        <v>100</v>
      </c>
      <c r="BP6" s="715"/>
      <c r="BQ6" s="715"/>
      <c r="BR6" s="715"/>
      <c r="BS6" s="716">
        <v>25007</v>
      </c>
      <c r="BT6" s="716"/>
      <c r="BU6" s="716"/>
      <c r="BV6" s="716"/>
      <c r="BW6" s="716"/>
      <c r="BX6" s="716"/>
      <c r="BY6" s="716"/>
      <c r="BZ6" s="716"/>
      <c r="CA6" s="716"/>
      <c r="CB6" s="766"/>
      <c r="CD6" s="736" t="s">
        <v>232</v>
      </c>
      <c r="CE6" s="737"/>
      <c r="CF6" s="737"/>
      <c r="CG6" s="737"/>
      <c r="CH6" s="737"/>
      <c r="CI6" s="737"/>
      <c r="CJ6" s="737"/>
      <c r="CK6" s="737"/>
      <c r="CL6" s="737"/>
      <c r="CM6" s="737"/>
      <c r="CN6" s="737"/>
      <c r="CO6" s="737"/>
      <c r="CP6" s="737"/>
      <c r="CQ6" s="738"/>
      <c r="CR6" s="678">
        <v>51068</v>
      </c>
      <c r="CS6" s="679"/>
      <c r="CT6" s="679"/>
      <c r="CU6" s="679"/>
      <c r="CV6" s="679"/>
      <c r="CW6" s="679"/>
      <c r="CX6" s="679"/>
      <c r="CY6" s="680"/>
      <c r="CZ6" s="778">
        <v>1.1000000000000001</v>
      </c>
      <c r="DA6" s="749"/>
      <c r="DB6" s="749"/>
      <c r="DC6" s="781"/>
      <c r="DD6" s="684" t="s">
        <v>138</v>
      </c>
      <c r="DE6" s="679"/>
      <c r="DF6" s="679"/>
      <c r="DG6" s="679"/>
      <c r="DH6" s="679"/>
      <c r="DI6" s="679"/>
      <c r="DJ6" s="679"/>
      <c r="DK6" s="679"/>
      <c r="DL6" s="679"/>
      <c r="DM6" s="679"/>
      <c r="DN6" s="679"/>
      <c r="DO6" s="679"/>
      <c r="DP6" s="680"/>
      <c r="DQ6" s="684">
        <v>51062</v>
      </c>
      <c r="DR6" s="679"/>
      <c r="DS6" s="679"/>
      <c r="DT6" s="679"/>
      <c r="DU6" s="679"/>
      <c r="DV6" s="679"/>
      <c r="DW6" s="679"/>
      <c r="DX6" s="679"/>
      <c r="DY6" s="679"/>
      <c r="DZ6" s="679"/>
      <c r="EA6" s="679"/>
      <c r="EB6" s="679"/>
      <c r="EC6" s="722"/>
    </row>
    <row r="7" spans="2:143" ht="11.25" customHeight="1" x14ac:dyDescent="0.15">
      <c r="B7" s="675" t="s">
        <v>233</v>
      </c>
      <c r="C7" s="676"/>
      <c r="D7" s="676"/>
      <c r="E7" s="676"/>
      <c r="F7" s="676"/>
      <c r="G7" s="676"/>
      <c r="H7" s="676"/>
      <c r="I7" s="676"/>
      <c r="J7" s="676"/>
      <c r="K7" s="676"/>
      <c r="L7" s="676"/>
      <c r="M7" s="676"/>
      <c r="N7" s="676"/>
      <c r="O7" s="676"/>
      <c r="P7" s="676"/>
      <c r="Q7" s="677"/>
      <c r="R7" s="678">
        <v>357</v>
      </c>
      <c r="S7" s="679"/>
      <c r="T7" s="679"/>
      <c r="U7" s="679"/>
      <c r="V7" s="679"/>
      <c r="W7" s="679"/>
      <c r="X7" s="679"/>
      <c r="Y7" s="680"/>
      <c r="Z7" s="715">
        <v>0</v>
      </c>
      <c r="AA7" s="715"/>
      <c r="AB7" s="715"/>
      <c r="AC7" s="715"/>
      <c r="AD7" s="716">
        <v>357</v>
      </c>
      <c r="AE7" s="716"/>
      <c r="AF7" s="716"/>
      <c r="AG7" s="716"/>
      <c r="AH7" s="716"/>
      <c r="AI7" s="716"/>
      <c r="AJ7" s="716"/>
      <c r="AK7" s="716"/>
      <c r="AL7" s="681">
        <v>0</v>
      </c>
      <c r="AM7" s="682"/>
      <c r="AN7" s="682"/>
      <c r="AO7" s="717"/>
      <c r="AP7" s="675" t="s">
        <v>234</v>
      </c>
      <c r="AQ7" s="676"/>
      <c r="AR7" s="676"/>
      <c r="AS7" s="676"/>
      <c r="AT7" s="676"/>
      <c r="AU7" s="676"/>
      <c r="AV7" s="676"/>
      <c r="AW7" s="676"/>
      <c r="AX7" s="676"/>
      <c r="AY7" s="676"/>
      <c r="AZ7" s="676"/>
      <c r="BA7" s="676"/>
      <c r="BB7" s="676"/>
      <c r="BC7" s="676"/>
      <c r="BD7" s="676"/>
      <c r="BE7" s="676"/>
      <c r="BF7" s="677"/>
      <c r="BG7" s="678">
        <v>130729</v>
      </c>
      <c r="BH7" s="679"/>
      <c r="BI7" s="679"/>
      <c r="BJ7" s="679"/>
      <c r="BK7" s="679"/>
      <c r="BL7" s="679"/>
      <c r="BM7" s="679"/>
      <c r="BN7" s="680"/>
      <c r="BO7" s="715">
        <v>41.1</v>
      </c>
      <c r="BP7" s="715"/>
      <c r="BQ7" s="715"/>
      <c r="BR7" s="715"/>
      <c r="BS7" s="716">
        <v>4819</v>
      </c>
      <c r="BT7" s="716"/>
      <c r="BU7" s="716"/>
      <c r="BV7" s="716"/>
      <c r="BW7" s="716"/>
      <c r="BX7" s="716"/>
      <c r="BY7" s="716"/>
      <c r="BZ7" s="716"/>
      <c r="CA7" s="716"/>
      <c r="CB7" s="766"/>
      <c r="CD7" s="711" t="s">
        <v>235</v>
      </c>
      <c r="CE7" s="712"/>
      <c r="CF7" s="712"/>
      <c r="CG7" s="712"/>
      <c r="CH7" s="712"/>
      <c r="CI7" s="712"/>
      <c r="CJ7" s="712"/>
      <c r="CK7" s="712"/>
      <c r="CL7" s="712"/>
      <c r="CM7" s="712"/>
      <c r="CN7" s="712"/>
      <c r="CO7" s="712"/>
      <c r="CP7" s="712"/>
      <c r="CQ7" s="713"/>
      <c r="CR7" s="678">
        <v>1167955</v>
      </c>
      <c r="CS7" s="679"/>
      <c r="CT7" s="679"/>
      <c r="CU7" s="679"/>
      <c r="CV7" s="679"/>
      <c r="CW7" s="679"/>
      <c r="CX7" s="679"/>
      <c r="CY7" s="680"/>
      <c r="CZ7" s="715">
        <v>25.4</v>
      </c>
      <c r="DA7" s="715"/>
      <c r="DB7" s="715"/>
      <c r="DC7" s="715"/>
      <c r="DD7" s="684">
        <v>406526</v>
      </c>
      <c r="DE7" s="679"/>
      <c r="DF7" s="679"/>
      <c r="DG7" s="679"/>
      <c r="DH7" s="679"/>
      <c r="DI7" s="679"/>
      <c r="DJ7" s="679"/>
      <c r="DK7" s="679"/>
      <c r="DL7" s="679"/>
      <c r="DM7" s="679"/>
      <c r="DN7" s="679"/>
      <c r="DO7" s="679"/>
      <c r="DP7" s="680"/>
      <c r="DQ7" s="684">
        <v>502755</v>
      </c>
      <c r="DR7" s="679"/>
      <c r="DS7" s="679"/>
      <c r="DT7" s="679"/>
      <c r="DU7" s="679"/>
      <c r="DV7" s="679"/>
      <c r="DW7" s="679"/>
      <c r="DX7" s="679"/>
      <c r="DY7" s="679"/>
      <c r="DZ7" s="679"/>
      <c r="EA7" s="679"/>
      <c r="EB7" s="679"/>
      <c r="EC7" s="722"/>
    </row>
    <row r="8" spans="2:143" ht="11.25" customHeight="1" x14ac:dyDescent="0.15">
      <c r="B8" s="675" t="s">
        <v>236</v>
      </c>
      <c r="C8" s="676"/>
      <c r="D8" s="676"/>
      <c r="E8" s="676"/>
      <c r="F8" s="676"/>
      <c r="G8" s="676"/>
      <c r="H8" s="676"/>
      <c r="I8" s="676"/>
      <c r="J8" s="676"/>
      <c r="K8" s="676"/>
      <c r="L8" s="676"/>
      <c r="M8" s="676"/>
      <c r="N8" s="676"/>
      <c r="O8" s="676"/>
      <c r="P8" s="676"/>
      <c r="Q8" s="677"/>
      <c r="R8" s="678">
        <v>991</v>
      </c>
      <c r="S8" s="679"/>
      <c r="T8" s="679"/>
      <c r="U8" s="679"/>
      <c r="V8" s="679"/>
      <c r="W8" s="679"/>
      <c r="X8" s="679"/>
      <c r="Y8" s="680"/>
      <c r="Z8" s="715">
        <v>0</v>
      </c>
      <c r="AA8" s="715"/>
      <c r="AB8" s="715"/>
      <c r="AC8" s="715"/>
      <c r="AD8" s="716">
        <v>991</v>
      </c>
      <c r="AE8" s="716"/>
      <c r="AF8" s="716"/>
      <c r="AG8" s="716"/>
      <c r="AH8" s="716"/>
      <c r="AI8" s="716"/>
      <c r="AJ8" s="716"/>
      <c r="AK8" s="716"/>
      <c r="AL8" s="681">
        <v>0</v>
      </c>
      <c r="AM8" s="682"/>
      <c r="AN8" s="682"/>
      <c r="AO8" s="717"/>
      <c r="AP8" s="675" t="s">
        <v>237</v>
      </c>
      <c r="AQ8" s="676"/>
      <c r="AR8" s="676"/>
      <c r="AS8" s="676"/>
      <c r="AT8" s="676"/>
      <c r="AU8" s="676"/>
      <c r="AV8" s="676"/>
      <c r="AW8" s="676"/>
      <c r="AX8" s="676"/>
      <c r="AY8" s="676"/>
      <c r="AZ8" s="676"/>
      <c r="BA8" s="676"/>
      <c r="BB8" s="676"/>
      <c r="BC8" s="676"/>
      <c r="BD8" s="676"/>
      <c r="BE8" s="676"/>
      <c r="BF8" s="677"/>
      <c r="BG8" s="678">
        <v>5303</v>
      </c>
      <c r="BH8" s="679"/>
      <c r="BI8" s="679"/>
      <c r="BJ8" s="679"/>
      <c r="BK8" s="679"/>
      <c r="BL8" s="679"/>
      <c r="BM8" s="679"/>
      <c r="BN8" s="680"/>
      <c r="BO8" s="715">
        <v>1.7</v>
      </c>
      <c r="BP8" s="715"/>
      <c r="BQ8" s="715"/>
      <c r="BR8" s="715"/>
      <c r="BS8" s="684" t="s">
        <v>238</v>
      </c>
      <c r="BT8" s="679"/>
      <c r="BU8" s="679"/>
      <c r="BV8" s="679"/>
      <c r="BW8" s="679"/>
      <c r="BX8" s="679"/>
      <c r="BY8" s="679"/>
      <c r="BZ8" s="679"/>
      <c r="CA8" s="679"/>
      <c r="CB8" s="722"/>
      <c r="CD8" s="711" t="s">
        <v>239</v>
      </c>
      <c r="CE8" s="712"/>
      <c r="CF8" s="712"/>
      <c r="CG8" s="712"/>
      <c r="CH8" s="712"/>
      <c r="CI8" s="712"/>
      <c r="CJ8" s="712"/>
      <c r="CK8" s="712"/>
      <c r="CL8" s="712"/>
      <c r="CM8" s="712"/>
      <c r="CN8" s="712"/>
      <c r="CO8" s="712"/>
      <c r="CP8" s="712"/>
      <c r="CQ8" s="713"/>
      <c r="CR8" s="678">
        <v>946248</v>
      </c>
      <c r="CS8" s="679"/>
      <c r="CT8" s="679"/>
      <c r="CU8" s="679"/>
      <c r="CV8" s="679"/>
      <c r="CW8" s="679"/>
      <c r="CX8" s="679"/>
      <c r="CY8" s="680"/>
      <c r="CZ8" s="715">
        <v>20.6</v>
      </c>
      <c r="DA8" s="715"/>
      <c r="DB8" s="715"/>
      <c r="DC8" s="715"/>
      <c r="DD8" s="684">
        <v>21978</v>
      </c>
      <c r="DE8" s="679"/>
      <c r="DF8" s="679"/>
      <c r="DG8" s="679"/>
      <c r="DH8" s="679"/>
      <c r="DI8" s="679"/>
      <c r="DJ8" s="679"/>
      <c r="DK8" s="679"/>
      <c r="DL8" s="679"/>
      <c r="DM8" s="679"/>
      <c r="DN8" s="679"/>
      <c r="DO8" s="679"/>
      <c r="DP8" s="680"/>
      <c r="DQ8" s="684">
        <v>539461</v>
      </c>
      <c r="DR8" s="679"/>
      <c r="DS8" s="679"/>
      <c r="DT8" s="679"/>
      <c r="DU8" s="679"/>
      <c r="DV8" s="679"/>
      <c r="DW8" s="679"/>
      <c r="DX8" s="679"/>
      <c r="DY8" s="679"/>
      <c r="DZ8" s="679"/>
      <c r="EA8" s="679"/>
      <c r="EB8" s="679"/>
      <c r="EC8" s="722"/>
    </row>
    <row r="9" spans="2:143" ht="11.25" customHeight="1" x14ac:dyDescent="0.15">
      <c r="B9" s="675" t="s">
        <v>240</v>
      </c>
      <c r="C9" s="676"/>
      <c r="D9" s="676"/>
      <c r="E9" s="676"/>
      <c r="F9" s="676"/>
      <c r="G9" s="676"/>
      <c r="H9" s="676"/>
      <c r="I9" s="676"/>
      <c r="J9" s="676"/>
      <c r="K9" s="676"/>
      <c r="L9" s="676"/>
      <c r="M9" s="676"/>
      <c r="N9" s="676"/>
      <c r="O9" s="676"/>
      <c r="P9" s="676"/>
      <c r="Q9" s="677"/>
      <c r="R9" s="678">
        <v>477</v>
      </c>
      <c r="S9" s="679"/>
      <c r="T9" s="679"/>
      <c r="U9" s="679"/>
      <c r="V9" s="679"/>
      <c r="W9" s="679"/>
      <c r="X9" s="679"/>
      <c r="Y9" s="680"/>
      <c r="Z9" s="715">
        <v>0</v>
      </c>
      <c r="AA9" s="715"/>
      <c r="AB9" s="715"/>
      <c r="AC9" s="715"/>
      <c r="AD9" s="716">
        <v>477</v>
      </c>
      <c r="AE9" s="716"/>
      <c r="AF9" s="716"/>
      <c r="AG9" s="716"/>
      <c r="AH9" s="716"/>
      <c r="AI9" s="716"/>
      <c r="AJ9" s="716"/>
      <c r="AK9" s="716"/>
      <c r="AL9" s="681">
        <v>0</v>
      </c>
      <c r="AM9" s="682"/>
      <c r="AN9" s="682"/>
      <c r="AO9" s="717"/>
      <c r="AP9" s="675" t="s">
        <v>241</v>
      </c>
      <c r="AQ9" s="676"/>
      <c r="AR9" s="676"/>
      <c r="AS9" s="676"/>
      <c r="AT9" s="676"/>
      <c r="AU9" s="676"/>
      <c r="AV9" s="676"/>
      <c r="AW9" s="676"/>
      <c r="AX9" s="676"/>
      <c r="AY9" s="676"/>
      <c r="AZ9" s="676"/>
      <c r="BA9" s="676"/>
      <c r="BB9" s="676"/>
      <c r="BC9" s="676"/>
      <c r="BD9" s="676"/>
      <c r="BE9" s="676"/>
      <c r="BF9" s="677"/>
      <c r="BG9" s="678">
        <v>98800</v>
      </c>
      <c r="BH9" s="679"/>
      <c r="BI9" s="679"/>
      <c r="BJ9" s="679"/>
      <c r="BK9" s="679"/>
      <c r="BL9" s="679"/>
      <c r="BM9" s="679"/>
      <c r="BN9" s="680"/>
      <c r="BO9" s="715">
        <v>31</v>
      </c>
      <c r="BP9" s="715"/>
      <c r="BQ9" s="715"/>
      <c r="BR9" s="715"/>
      <c r="BS9" s="684" t="s">
        <v>138</v>
      </c>
      <c r="BT9" s="679"/>
      <c r="BU9" s="679"/>
      <c r="BV9" s="679"/>
      <c r="BW9" s="679"/>
      <c r="BX9" s="679"/>
      <c r="BY9" s="679"/>
      <c r="BZ9" s="679"/>
      <c r="CA9" s="679"/>
      <c r="CB9" s="722"/>
      <c r="CD9" s="711" t="s">
        <v>242</v>
      </c>
      <c r="CE9" s="712"/>
      <c r="CF9" s="712"/>
      <c r="CG9" s="712"/>
      <c r="CH9" s="712"/>
      <c r="CI9" s="712"/>
      <c r="CJ9" s="712"/>
      <c r="CK9" s="712"/>
      <c r="CL9" s="712"/>
      <c r="CM9" s="712"/>
      <c r="CN9" s="712"/>
      <c r="CO9" s="712"/>
      <c r="CP9" s="712"/>
      <c r="CQ9" s="713"/>
      <c r="CR9" s="678">
        <v>463266</v>
      </c>
      <c r="CS9" s="679"/>
      <c r="CT9" s="679"/>
      <c r="CU9" s="679"/>
      <c r="CV9" s="679"/>
      <c r="CW9" s="679"/>
      <c r="CX9" s="679"/>
      <c r="CY9" s="680"/>
      <c r="CZ9" s="715">
        <v>10.1</v>
      </c>
      <c r="DA9" s="715"/>
      <c r="DB9" s="715"/>
      <c r="DC9" s="715"/>
      <c r="DD9" s="684">
        <v>13954</v>
      </c>
      <c r="DE9" s="679"/>
      <c r="DF9" s="679"/>
      <c r="DG9" s="679"/>
      <c r="DH9" s="679"/>
      <c r="DI9" s="679"/>
      <c r="DJ9" s="679"/>
      <c r="DK9" s="679"/>
      <c r="DL9" s="679"/>
      <c r="DM9" s="679"/>
      <c r="DN9" s="679"/>
      <c r="DO9" s="679"/>
      <c r="DP9" s="680"/>
      <c r="DQ9" s="684">
        <v>345051</v>
      </c>
      <c r="DR9" s="679"/>
      <c r="DS9" s="679"/>
      <c r="DT9" s="679"/>
      <c r="DU9" s="679"/>
      <c r="DV9" s="679"/>
      <c r="DW9" s="679"/>
      <c r="DX9" s="679"/>
      <c r="DY9" s="679"/>
      <c r="DZ9" s="679"/>
      <c r="EA9" s="679"/>
      <c r="EB9" s="679"/>
      <c r="EC9" s="722"/>
    </row>
    <row r="10" spans="2:143" ht="11.25" customHeight="1" x14ac:dyDescent="0.15">
      <c r="B10" s="675" t="s">
        <v>243</v>
      </c>
      <c r="C10" s="676"/>
      <c r="D10" s="676"/>
      <c r="E10" s="676"/>
      <c r="F10" s="676"/>
      <c r="G10" s="676"/>
      <c r="H10" s="676"/>
      <c r="I10" s="676"/>
      <c r="J10" s="676"/>
      <c r="K10" s="676"/>
      <c r="L10" s="676"/>
      <c r="M10" s="676"/>
      <c r="N10" s="676"/>
      <c r="O10" s="676"/>
      <c r="P10" s="676"/>
      <c r="Q10" s="677"/>
      <c r="R10" s="678" t="s">
        <v>138</v>
      </c>
      <c r="S10" s="679"/>
      <c r="T10" s="679"/>
      <c r="U10" s="679"/>
      <c r="V10" s="679"/>
      <c r="W10" s="679"/>
      <c r="X10" s="679"/>
      <c r="Y10" s="680"/>
      <c r="Z10" s="715" t="s">
        <v>138</v>
      </c>
      <c r="AA10" s="715"/>
      <c r="AB10" s="715"/>
      <c r="AC10" s="715"/>
      <c r="AD10" s="716" t="s">
        <v>138</v>
      </c>
      <c r="AE10" s="716"/>
      <c r="AF10" s="716"/>
      <c r="AG10" s="716"/>
      <c r="AH10" s="716"/>
      <c r="AI10" s="716"/>
      <c r="AJ10" s="716"/>
      <c r="AK10" s="716"/>
      <c r="AL10" s="681" t="s">
        <v>138</v>
      </c>
      <c r="AM10" s="682"/>
      <c r="AN10" s="682"/>
      <c r="AO10" s="717"/>
      <c r="AP10" s="675" t="s">
        <v>244</v>
      </c>
      <c r="AQ10" s="676"/>
      <c r="AR10" s="676"/>
      <c r="AS10" s="676"/>
      <c r="AT10" s="676"/>
      <c r="AU10" s="676"/>
      <c r="AV10" s="676"/>
      <c r="AW10" s="676"/>
      <c r="AX10" s="676"/>
      <c r="AY10" s="676"/>
      <c r="AZ10" s="676"/>
      <c r="BA10" s="676"/>
      <c r="BB10" s="676"/>
      <c r="BC10" s="676"/>
      <c r="BD10" s="676"/>
      <c r="BE10" s="676"/>
      <c r="BF10" s="677"/>
      <c r="BG10" s="678">
        <v>14613</v>
      </c>
      <c r="BH10" s="679"/>
      <c r="BI10" s="679"/>
      <c r="BJ10" s="679"/>
      <c r="BK10" s="679"/>
      <c r="BL10" s="679"/>
      <c r="BM10" s="679"/>
      <c r="BN10" s="680"/>
      <c r="BO10" s="715">
        <v>4.5999999999999996</v>
      </c>
      <c r="BP10" s="715"/>
      <c r="BQ10" s="715"/>
      <c r="BR10" s="715"/>
      <c r="BS10" s="684">
        <v>2436</v>
      </c>
      <c r="BT10" s="679"/>
      <c r="BU10" s="679"/>
      <c r="BV10" s="679"/>
      <c r="BW10" s="679"/>
      <c r="BX10" s="679"/>
      <c r="BY10" s="679"/>
      <c r="BZ10" s="679"/>
      <c r="CA10" s="679"/>
      <c r="CB10" s="722"/>
      <c r="CD10" s="711" t="s">
        <v>245</v>
      </c>
      <c r="CE10" s="712"/>
      <c r="CF10" s="712"/>
      <c r="CG10" s="712"/>
      <c r="CH10" s="712"/>
      <c r="CI10" s="712"/>
      <c r="CJ10" s="712"/>
      <c r="CK10" s="712"/>
      <c r="CL10" s="712"/>
      <c r="CM10" s="712"/>
      <c r="CN10" s="712"/>
      <c r="CO10" s="712"/>
      <c r="CP10" s="712"/>
      <c r="CQ10" s="713"/>
      <c r="CR10" s="678" t="s">
        <v>138</v>
      </c>
      <c r="CS10" s="679"/>
      <c r="CT10" s="679"/>
      <c r="CU10" s="679"/>
      <c r="CV10" s="679"/>
      <c r="CW10" s="679"/>
      <c r="CX10" s="679"/>
      <c r="CY10" s="680"/>
      <c r="CZ10" s="715" t="s">
        <v>138</v>
      </c>
      <c r="DA10" s="715"/>
      <c r="DB10" s="715"/>
      <c r="DC10" s="715"/>
      <c r="DD10" s="684" t="s">
        <v>138</v>
      </c>
      <c r="DE10" s="679"/>
      <c r="DF10" s="679"/>
      <c r="DG10" s="679"/>
      <c r="DH10" s="679"/>
      <c r="DI10" s="679"/>
      <c r="DJ10" s="679"/>
      <c r="DK10" s="679"/>
      <c r="DL10" s="679"/>
      <c r="DM10" s="679"/>
      <c r="DN10" s="679"/>
      <c r="DO10" s="679"/>
      <c r="DP10" s="680"/>
      <c r="DQ10" s="684" t="s">
        <v>138</v>
      </c>
      <c r="DR10" s="679"/>
      <c r="DS10" s="679"/>
      <c r="DT10" s="679"/>
      <c r="DU10" s="679"/>
      <c r="DV10" s="679"/>
      <c r="DW10" s="679"/>
      <c r="DX10" s="679"/>
      <c r="DY10" s="679"/>
      <c r="DZ10" s="679"/>
      <c r="EA10" s="679"/>
      <c r="EB10" s="679"/>
      <c r="EC10" s="722"/>
    </row>
    <row r="11" spans="2:143" ht="11.25" customHeight="1" x14ac:dyDescent="0.15">
      <c r="B11" s="675" t="s">
        <v>246</v>
      </c>
      <c r="C11" s="676"/>
      <c r="D11" s="676"/>
      <c r="E11" s="676"/>
      <c r="F11" s="676"/>
      <c r="G11" s="676"/>
      <c r="H11" s="676"/>
      <c r="I11" s="676"/>
      <c r="J11" s="676"/>
      <c r="K11" s="676"/>
      <c r="L11" s="676"/>
      <c r="M11" s="676"/>
      <c r="N11" s="676"/>
      <c r="O11" s="676"/>
      <c r="P11" s="676"/>
      <c r="Q11" s="677"/>
      <c r="R11" s="678">
        <v>62213</v>
      </c>
      <c r="S11" s="679"/>
      <c r="T11" s="679"/>
      <c r="U11" s="679"/>
      <c r="V11" s="679"/>
      <c r="W11" s="679"/>
      <c r="X11" s="679"/>
      <c r="Y11" s="680"/>
      <c r="Z11" s="681">
        <v>1.3</v>
      </c>
      <c r="AA11" s="682"/>
      <c r="AB11" s="682"/>
      <c r="AC11" s="683"/>
      <c r="AD11" s="684">
        <v>62213</v>
      </c>
      <c r="AE11" s="679"/>
      <c r="AF11" s="679"/>
      <c r="AG11" s="679"/>
      <c r="AH11" s="679"/>
      <c r="AI11" s="679"/>
      <c r="AJ11" s="679"/>
      <c r="AK11" s="680"/>
      <c r="AL11" s="681">
        <v>2.9</v>
      </c>
      <c r="AM11" s="682"/>
      <c r="AN11" s="682"/>
      <c r="AO11" s="717"/>
      <c r="AP11" s="675" t="s">
        <v>247</v>
      </c>
      <c r="AQ11" s="676"/>
      <c r="AR11" s="676"/>
      <c r="AS11" s="676"/>
      <c r="AT11" s="676"/>
      <c r="AU11" s="676"/>
      <c r="AV11" s="676"/>
      <c r="AW11" s="676"/>
      <c r="AX11" s="676"/>
      <c r="AY11" s="676"/>
      <c r="AZ11" s="676"/>
      <c r="BA11" s="676"/>
      <c r="BB11" s="676"/>
      <c r="BC11" s="676"/>
      <c r="BD11" s="676"/>
      <c r="BE11" s="676"/>
      <c r="BF11" s="677"/>
      <c r="BG11" s="678">
        <v>12013</v>
      </c>
      <c r="BH11" s="679"/>
      <c r="BI11" s="679"/>
      <c r="BJ11" s="679"/>
      <c r="BK11" s="679"/>
      <c r="BL11" s="679"/>
      <c r="BM11" s="679"/>
      <c r="BN11" s="680"/>
      <c r="BO11" s="715">
        <v>3.8</v>
      </c>
      <c r="BP11" s="715"/>
      <c r="BQ11" s="715"/>
      <c r="BR11" s="715"/>
      <c r="BS11" s="684">
        <v>2383</v>
      </c>
      <c r="BT11" s="679"/>
      <c r="BU11" s="679"/>
      <c r="BV11" s="679"/>
      <c r="BW11" s="679"/>
      <c r="BX11" s="679"/>
      <c r="BY11" s="679"/>
      <c r="BZ11" s="679"/>
      <c r="CA11" s="679"/>
      <c r="CB11" s="722"/>
      <c r="CD11" s="711" t="s">
        <v>248</v>
      </c>
      <c r="CE11" s="712"/>
      <c r="CF11" s="712"/>
      <c r="CG11" s="712"/>
      <c r="CH11" s="712"/>
      <c r="CI11" s="712"/>
      <c r="CJ11" s="712"/>
      <c r="CK11" s="712"/>
      <c r="CL11" s="712"/>
      <c r="CM11" s="712"/>
      <c r="CN11" s="712"/>
      <c r="CO11" s="712"/>
      <c r="CP11" s="712"/>
      <c r="CQ11" s="713"/>
      <c r="CR11" s="678">
        <v>264752</v>
      </c>
      <c r="CS11" s="679"/>
      <c r="CT11" s="679"/>
      <c r="CU11" s="679"/>
      <c r="CV11" s="679"/>
      <c r="CW11" s="679"/>
      <c r="CX11" s="679"/>
      <c r="CY11" s="680"/>
      <c r="CZ11" s="715">
        <v>5.8</v>
      </c>
      <c r="DA11" s="715"/>
      <c r="DB11" s="715"/>
      <c r="DC11" s="715"/>
      <c r="DD11" s="684">
        <v>64885</v>
      </c>
      <c r="DE11" s="679"/>
      <c r="DF11" s="679"/>
      <c r="DG11" s="679"/>
      <c r="DH11" s="679"/>
      <c r="DI11" s="679"/>
      <c r="DJ11" s="679"/>
      <c r="DK11" s="679"/>
      <c r="DL11" s="679"/>
      <c r="DM11" s="679"/>
      <c r="DN11" s="679"/>
      <c r="DO11" s="679"/>
      <c r="DP11" s="680"/>
      <c r="DQ11" s="684">
        <v>158269</v>
      </c>
      <c r="DR11" s="679"/>
      <c r="DS11" s="679"/>
      <c r="DT11" s="679"/>
      <c r="DU11" s="679"/>
      <c r="DV11" s="679"/>
      <c r="DW11" s="679"/>
      <c r="DX11" s="679"/>
      <c r="DY11" s="679"/>
      <c r="DZ11" s="679"/>
      <c r="EA11" s="679"/>
      <c r="EB11" s="679"/>
      <c r="EC11" s="722"/>
    </row>
    <row r="12" spans="2:143" ht="11.25" customHeight="1" x14ac:dyDescent="0.15">
      <c r="B12" s="675" t="s">
        <v>249</v>
      </c>
      <c r="C12" s="676"/>
      <c r="D12" s="676"/>
      <c r="E12" s="676"/>
      <c r="F12" s="676"/>
      <c r="G12" s="676"/>
      <c r="H12" s="676"/>
      <c r="I12" s="676"/>
      <c r="J12" s="676"/>
      <c r="K12" s="676"/>
      <c r="L12" s="676"/>
      <c r="M12" s="676"/>
      <c r="N12" s="676"/>
      <c r="O12" s="676"/>
      <c r="P12" s="676"/>
      <c r="Q12" s="677"/>
      <c r="R12" s="678" t="s">
        <v>138</v>
      </c>
      <c r="S12" s="679"/>
      <c r="T12" s="679"/>
      <c r="U12" s="679"/>
      <c r="V12" s="679"/>
      <c r="W12" s="679"/>
      <c r="X12" s="679"/>
      <c r="Y12" s="680"/>
      <c r="Z12" s="715" t="s">
        <v>138</v>
      </c>
      <c r="AA12" s="715"/>
      <c r="AB12" s="715"/>
      <c r="AC12" s="715"/>
      <c r="AD12" s="716" t="s">
        <v>138</v>
      </c>
      <c r="AE12" s="716"/>
      <c r="AF12" s="716"/>
      <c r="AG12" s="716"/>
      <c r="AH12" s="716"/>
      <c r="AI12" s="716"/>
      <c r="AJ12" s="716"/>
      <c r="AK12" s="716"/>
      <c r="AL12" s="681" t="s">
        <v>138</v>
      </c>
      <c r="AM12" s="682"/>
      <c r="AN12" s="682"/>
      <c r="AO12" s="717"/>
      <c r="AP12" s="675" t="s">
        <v>250</v>
      </c>
      <c r="AQ12" s="676"/>
      <c r="AR12" s="676"/>
      <c r="AS12" s="676"/>
      <c r="AT12" s="676"/>
      <c r="AU12" s="676"/>
      <c r="AV12" s="676"/>
      <c r="AW12" s="676"/>
      <c r="AX12" s="676"/>
      <c r="AY12" s="676"/>
      <c r="AZ12" s="676"/>
      <c r="BA12" s="676"/>
      <c r="BB12" s="676"/>
      <c r="BC12" s="676"/>
      <c r="BD12" s="676"/>
      <c r="BE12" s="676"/>
      <c r="BF12" s="677"/>
      <c r="BG12" s="678">
        <v>153612</v>
      </c>
      <c r="BH12" s="679"/>
      <c r="BI12" s="679"/>
      <c r="BJ12" s="679"/>
      <c r="BK12" s="679"/>
      <c r="BL12" s="679"/>
      <c r="BM12" s="679"/>
      <c r="BN12" s="680"/>
      <c r="BO12" s="715">
        <v>48.3</v>
      </c>
      <c r="BP12" s="715"/>
      <c r="BQ12" s="715"/>
      <c r="BR12" s="715"/>
      <c r="BS12" s="684">
        <v>20188</v>
      </c>
      <c r="BT12" s="679"/>
      <c r="BU12" s="679"/>
      <c r="BV12" s="679"/>
      <c r="BW12" s="679"/>
      <c r="BX12" s="679"/>
      <c r="BY12" s="679"/>
      <c r="BZ12" s="679"/>
      <c r="CA12" s="679"/>
      <c r="CB12" s="722"/>
      <c r="CD12" s="711" t="s">
        <v>251</v>
      </c>
      <c r="CE12" s="712"/>
      <c r="CF12" s="712"/>
      <c r="CG12" s="712"/>
      <c r="CH12" s="712"/>
      <c r="CI12" s="712"/>
      <c r="CJ12" s="712"/>
      <c r="CK12" s="712"/>
      <c r="CL12" s="712"/>
      <c r="CM12" s="712"/>
      <c r="CN12" s="712"/>
      <c r="CO12" s="712"/>
      <c r="CP12" s="712"/>
      <c r="CQ12" s="713"/>
      <c r="CR12" s="678">
        <v>78803</v>
      </c>
      <c r="CS12" s="679"/>
      <c r="CT12" s="679"/>
      <c r="CU12" s="679"/>
      <c r="CV12" s="679"/>
      <c r="CW12" s="679"/>
      <c r="CX12" s="679"/>
      <c r="CY12" s="680"/>
      <c r="CZ12" s="715">
        <v>1.7</v>
      </c>
      <c r="DA12" s="715"/>
      <c r="DB12" s="715"/>
      <c r="DC12" s="715"/>
      <c r="DD12" s="684" t="s">
        <v>138</v>
      </c>
      <c r="DE12" s="679"/>
      <c r="DF12" s="679"/>
      <c r="DG12" s="679"/>
      <c r="DH12" s="679"/>
      <c r="DI12" s="679"/>
      <c r="DJ12" s="679"/>
      <c r="DK12" s="679"/>
      <c r="DL12" s="679"/>
      <c r="DM12" s="679"/>
      <c r="DN12" s="679"/>
      <c r="DO12" s="679"/>
      <c r="DP12" s="680"/>
      <c r="DQ12" s="684">
        <v>58275</v>
      </c>
      <c r="DR12" s="679"/>
      <c r="DS12" s="679"/>
      <c r="DT12" s="679"/>
      <c r="DU12" s="679"/>
      <c r="DV12" s="679"/>
      <c r="DW12" s="679"/>
      <c r="DX12" s="679"/>
      <c r="DY12" s="679"/>
      <c r="DZ12" s="679"/>
      <c r="EA12" s="679"/>
      <c r="EB12" s="679"/>
      <c r="EC12" s="722"/>
    </row>
    <row r="13" spans="2:143" ht="11.25" customHeight="1" x14ac:dyDescent="0.15">
      <c r="B13" s="675" t="s">
        <v>252</v>
      </c>
      <c r="C13" s="676"/>
      <c r="D13" s="676"/>
      <c r="E13" s="676"/>
      <c r="F13" s="676"/>
      <c r="G13" s="676"/>
      <c r="H13" s="676"/>
      <c r="I13" s="676"/>
      <c r="J13" s="676"/>
      <c r="K13" s="676"/>
      <c r="L13" s="676"/>
      <c r="M13" s="676"/>
      <c r="N13" s="676"/>
      <c r="O13" s="676"/>
      <c r="P13" s="676"/>
      <c r="Q13" s="677"/>
      <c r="R13" s="678" t="s">
        <v>138</v>
      </c>
      <c r="S13" s="679"/>
      <c r="T13" s="679"/>
      <c r="U13" s="679"/>
      <c r="V13" s="679"/>
      <c r="W13" s="679"/>
      <c r="X13" s="679"/>
      <c r="Y13" s="680"/>
      <c r="Z13" s="715" t="s">
        <v>138</v>
      </c>
      <c r="AA13" s="715"/>
      <c r="AB13" s="715"/>
      <c r="AC13" s="715"/>
      <c r="AD13" s="716" t="s">
        <v>138</v>
      </c>
      <c r="AE13" s="716"/>
      <c r="AF13" s="716"/>
      <c r="AG13" s="716"/>
      <c r="AH13" s="716"/>
      <c r="AI13" s="716"/>
      <c r="AJ13" s="716"/>
      <c r="AK13" s="716"/>
      <c r="AL13" s="681" t="s">
        <v>138</v>
      </c>
      <c r="AM13" s="682"/>
      <c r="AN13" s="682"/>
      <c r="AO13" s="717"/>
      <c r="AP13" s="675" t="s">
        <v>253</v>
      </c>
      <c r="AQ13" s="676"/>
      <c r="AR13" s="676"/>
      <c r="AS13" s="676"/>
      <c r="AT13" s="676"/>
      <c r="AU13" s="676"/>
      <c r="AV13" s="676"/>
      <c r="AW13" s="676"/>
      <c r="AX13" s="676"/>
      <c r="AY13" s="676"/>
      <c r="AZ13" s="676"/>
      <c r="BA13" s="676"/>
      <c r="BB13" s="676"/>
      <c r="BC13" s="676"/>
      <c r="BD13" s="676"/>
      <c r="BE13" s="676"/>
      <c r="BF13" s="677"/>
      <c r="BG13" s="678">
        <v>150533</v>
      </c>
      <c r="BH13" s="679"/>
      <c r="BI13" s="679"/>
      <c r="BJ13" s="679"/>
      <c r="BK13" s="679"/>
      <c r="BL13" s="679"/>
      <c r="BM13" s="679"/>
      <c r="BN13" s="680"/>
      <c r="BO13" s="715">
        <v>47.3</v>
      </c>
      <c r="BP13" s="715"/>
      <c r="BQ13" s="715"/>
      <c r="BR13" s="715"/>
      <c r="BS13" s="684">
        <v>20188</v>
      </c>
      <c r="BT13" s="679"/>
      <c r="BU13" s="679"/>
      <c r="BV13" s="679"/>
      <c r="BW13" s="679"/>
      <c r="BX13" s="679"/>
      <c r="BY13" s="679"/>
      <c r="BZ13" s="679"/>
      <c r="CA13" s="679"/>
      <c r="CB13" s="722"/>
      <c r="CD13" s="711" t="s">
        <v>254</v>
      </c>
      <c r="CE13" s="712"/>
      <c r="CF13" s="712"/>
      <c r="CG13" s="712"/>
      <c r="CH13" s="712"/>
      <c r="CI13" s="712"/>
      <c r="CJ13" s="712"/>
      <c r="CK13" s="712"/>
      <c r="CL13" s="712"/>
      <c r="CM13" s="712"/>
      <c r="CN13" s="712"/>
      <c r="CO13" s="712"/>
      <c r="CP13" s="712"/>
      <c r="CQ13" s="713"/>
      <c r="CR13" s="678">
        <v>537359</v>
      </c>
      <c r="CS13" s="679"/>
      <c r="CT13" s="679"/>
      <c r="CU13" s="679"/>
      <c r="CV13" s="679"/>
      <c r="CW13" s="679"/>
      <c r="CX13" s="679"/>
      <c r="CY13" s="680"/>
      <c r="CZ13" s="715">
        <v>11.7</v>
      </c>
      <c r="DA13" s="715"/>
      <c r="DB13" s="715"/>
      <c r="DC13" s="715"/>
      <c r="DD13" s="684">
        <v>454652</v>
      </c>
      <c r="DE13" s="679"/>
      <c r="DF13" s="679"/>
      <c r="DG13" s="679"/>
      <c r="DH13" s="679"/>
      <c r="DI13" s="679"/>
      <c r="DJ13" s="679"/>
      <c r="DK13" s="679"/>
      <c r="DL13" s="679"/>
      <c r="DM13" s="679"/>
      <c r="DN13" s="679"/>
      <c r="DO13" s="679"/>
      <c r="DP13" s="680"/>
      <c r="DQ13" s="684">
        <v>76369</v>
      </c>
      <c r="DR13" s="679"/>
      <c r="DS13" s="679"/>
      <c r="DT13" s="679"/>
      <c r="DU13" s="679"/>
      <c r="DV13" s="679"/>
      <c r="DW13" s="679"/>
      <c r="DX13" s="679"/>
      <c r="DY13" s="679"/>
      <c r="DZ13" s="679"/>
      <c r="EA13" s="679"/>
      <c r="EB13" s="679"/>
      <c r="EC13" s="722"/>
    </row>
    <row r="14" spans="2:143" ht="11.25" customHeight="1" x14ac:dyDescent="0.15">
      <c r="B14" s="675" t="s">
        <v>255</v>
      </c>
      <c r="C14" s="676"/>
      <c r="D14" s="676"/>
      <c r="E14" s="676"/>
      <c r="F14" s="676"/>
      <c r="G14" s="676"/>
      <c r="H14" s="676"/>
      <c r="I14" s="676"/>
      <c r="J14" s="676"/>
      <c r="K14" s="676"/>
      <c r="L14" s="676"/>
      <c r="M14" s="676"/>
      <c r="N14" s="676"/>
      <c r="O14" s="676"/>
      <c r="P14" s="676"/>
      <c r="Q14" s="677"/>
      <c r="R14" s="678">
        <v>3292</v>
      </c>
      <c r="S14" s="679"/>
      <c r="T14" s="679"/>
      <c r="U14" s="679"/>
      <c r="V14" s="679"/>
      <c r="W14" s="679"/>
      <c r="X14" s="679"/>
      <c r="Y14" s="680"/>
      <c r="Z14" s="715">
        <v>0.1</v>
      </c>
      <c r="AA14" s="715"/>
      <c r="AB14" s="715"/>
      <c r="AC14" s="715"/>
      <c r="AD14" s="716">
        <v>3292</v>
      </c>
      <c r="AE14" s="716"/>
      <c r="AF14" s="716"/>
      <c r="AG14" s="716"/>
      <c r="AH14" s="716"/>
      <c r="AI14" s="716"/>
      <c r="AJ14" s="716"/>
      <c r="AK14" s="716"/>
      <c r="AL14" s="681">
        <v>0.2</v>
      </c>
      <c r="AM14" s="682"/>
      <c r="AN14" s="682"/>
      <c r="AO14" s="717"/>
      <c r="AP14" s="675" t="s">
        <v>256</v>
      </c>
      <c r="AQ14" s="676"/>
      <c r="AR14" s="676"/>
      <c r="AS14" s="676"/>
      <c r="AT14" s="676"/>
      <c r="AU14" s="676"/>
      <c r="AV14" s="676"/>
      <c r="AW14" s="676"/>
      <c r="AX14" s="676"/>
      <c r="AY14" s="676"/>
      <c r="AZ14" s="676"/>
      <c r="BA14" s="676"/>
      <c r="BB14" s="676"/>
      <c r="BC14" s="676"/>
      <c r="BD14" s="676"/>
      <c r="BE14" s="676"/>
      <c r="BF14" s="677"/>
      <c r="BG14" s="678">
        <v>13051</v>
      </c>
      <c r="BH14" s="679"/>
      <c r="BI14" s="679"/>
      <c r="BJ14" s="679"/>
      <c r="BK14" s="679"/>
      <c r="BL14" s="679"/>
      <c r="BM14" s="679"/>
      <c r="BN14" s="680"/>
      <c r="BO14" s="715">
        <v>4.0999999999999996</v>
      </c>
      <c r="BP14" s="715"/>
      <c r="BQ14" s="715"/>
      <c r="BR14" s="715"/>
      <c r="BS14" s="684" t="s">
        <v>238</v>
      </c>
      <c r="BT14" s="679"/>
      <c r="BU14" s="679"/>
      <c r="BV14" s="679"/>
      <c r="BW14" s="679"/>
      <c r="BX14" s="679"/>
      <c r="BY14" s="679"/>
      <c r="BZ14" s="679"/>
      <c r="CA14" s="679"/>
      <c r="CB14" s="722"/>
      <c r="CD14" s="711" t="s">
        <v>257</v>
      </c>
      <c r="CE14" s="712"/>
      <c r="CF14" s="712"/>
      <c r="CG14" s="712"/>
      <c r="CH14" s="712"/>
      <c r="CI14" s="712"/>
      <c r="CJ14" s="712"/>
      <c r="CK14" s="712"/>
      <c r="CL14" s="712"/>
      <c r="CM14" s="712"/>
      <c r="CN14" s="712"/>
      <c r="CO14" s="712"/>
      <c r="CP14" s="712"/>
      <c r="CQ14" s="713"/>
      <c r="CR14" s="678">
        <v>153288</v>
      </c>
      <c r="CS14" s="679"/>
      <c r="CT14" s="679"/>
      <c r="CU14" s="679"/>
      <c r="CV14" s="679"/>
      <c r="CW14" s="679"/>
      <c r="CX14" s="679"/>
      <c r="CY14" s="680"/>
      <c r="CZ14" s="715">
        <v>3.3</v>
      </c>
      <c r="DA14" s="715"/>
      <c r="DB14" s="715"/>
      <c r="DC14" s="715"/>
      <c r="DD14" s="684">
        <v>14924</v>
      </c>
      <c r="DE14" s="679"/>
      <c r="DF14" s="679"/>
      <c r="DG14" s="679"/>
      <c r="DH14" s="679"/>
      <c r="DI14" s="679"/>
      <c r="DJ14" s="679"/>
      <c r="DK14" s="679"/>
      <c r="DL14" s="679"/>
      <c r="DM14" s="679"/>
      <c r="DN14" s="679"/>
      <c r="DO14" s="679"/>
      <c r="DP14" s="680"/>
      <c r="DQ14" s="684">
        <v>128762</v>
      </c>
      <c r="DR14" s="679"/>
      <c r="DS14" s="679"/>
      <c r="DT14" s="679"/>
      <c r="DU14" s="679"/>
      <c r="DV14" s="679"/>
      <c r="DW14" s="679"/>
      <c r="DX14" s="679"/>
      <c r="DY14" s="679"/>
      <c r="DZ14" s="679"/>
      <c r="EA14" s="679"/>
      <c r="EB14" s="679"/>
      <c r="EC14" s="722"/>
    </row>
    <row r="15" spans="2:143" ht="11.25" customHeight="1" x14ac:dyDescent="0.15">
      <c r="B15" s="675" t="s">
        <v>258</v>
      </c>
      <c r="C15" s="676"/>
      <c r="D15" s="676"/>
      <c r="E15" s="676"/>
      <c r="F15" s="676"/>
      <c r="G15" s="676"/>
      <c r="H15" s="676"/>
      <c r="I15" s="676"/>
      <c r="J15" s="676"/>
      <c r="K15" s="676"/>
      <c r="L15" s="676"/>
      <c r="M15" s="676"/>
      <c r="N15" s="676"/>
      <c r="O15" s="676"/>
      <c r="P15" s="676"/>
      <c r="Q15" s="677"/>
      <c r="R15" s="678" t="s">
        <v>138</v>
      </c>
      <c r="S15" s="679"/>
      <c r="T15" s="679"/>
      <c r="U15" s="679"/>
      <c r="V15" s="679"/>
      <c r="W15" s="679"/>
      <c r="X15" s="679"/>
      <c r="Y15" s="680"/>
      <c r="Z15" s="715" t="s">
        <v>138</v>
      </c>
      <c r="AA15" s="715"/>
      <c r="AB15" s="715"/>
      <c r="AC15" s="715"/>
      <c r="AD15" s="716" t="s">
        <v>138</v>
      </c>
      <c r="AE15" s="716"/>
      <c r="AF15" s="716"/>
      <c r="AG15" s="716"/>
      <c r="AH15" s="716"/>
      <c r="AI15" s="716"/>
      <c r="AJ15" s="716"/>
      <c r="AK15" s="716"/>
      <c r="AL15" s="681" t="s">
        <v>138</v>
      </c>
      <c r="AM15" s="682"/>
      <c r="AN15" s="682"/>
      <c r="AO15" s="717"/>
      <c r="AP15" s="675" t="s">
        <v>259</v>
      </c>
      <c r="AQ15" s="676"/>
      <c r="AR15" s="676"/>
      <c r="AS15" s="676"/>
      <c r="AT15" s="676"/>
      <c r="AU15" s="676"/>
      <c r="AV15" s="676"/>
      <c r="AW15" s="676"/>
      <c r="AX15" s="676"/>
      <c r="AY15" s="676"/>
      <c r="AZ15" s="676"/>
      <c r="BA15" s="676"/>
      <c r="BB15" s="676"/>
      <c r="BC15" s="676"/>
      <c r="BD15" s="676"/>
      <c r="BE15" s="676"/>
      <c r="BF15" s="677"/>
      <c r="BG15" s="678">
        <v>20964</v>
      </c>
      <c r="BH15" s="679"/>
      <c r="BI15" s="679"/>
      <c r="BJ15" s="679"/>
      <c r="BK15" s="679"/>
      <c r="BL15" s="679"/>
      <c r="BM15" s="679"/>
      <c r="BN15" s="680"/>
      <c r="BO15" s="715">
        <v>6.6</v>
      </c>
      <c r="BP15" s="715"/>
      <c r="BQ15" s="715"/>
      <c r="BR15" s="715"/>
      <c r="BS15" s="684" t="s">
        <v>238</v>
      </c>
      <c r="BT15" s="679"/>
      <c r="BU15" s="679"/>
      <c r="BV15" s="679"/>
      <c r="BW15" s="679"/>
      <c r="BX15" s="679"/>
      <c r="BY15" s="679"/>
      <c r="BZ15" s="679"/>
      <c r="CA15" s="679"/>
      <c r="CB15" s="722"/>
      <c r="CD15" s="711" t="s">
        <v>260</v>
      </c>
      <c r="CE15" s="712"/>
      <c r="CF15" s="712"/>
      <c r="CG15" s="712"/>
      <c r="CH15" s="712"/>
      <c r="CI15" s="712"/>
      <c r="CJ15" s="712"/>
      <c r="CK15" s="712"/>
      <c r="CL15" s="712"/>
      <c r="CM15" s="712"/>
      <c r="CN15" s="712"/>
      <c r="CO15" s="712"/>
      <c r="CP15" s="712"/>
      <c r="CQ15" s="713"/>
      <c r="CR15" s="678">
        <v>436319</v>
      </c>
      <c r="CS15" s="679"/>
      <c r="CT15" s="679"/>
      <c r="CU15" s="679"/>
      <c r="CV15" s="679"/>
      <c r="CW15" s="679"/>
      <c r="CX15" s="679"/>
      <c r="CY15" s="680"/>
      <c r="CZ15" s="715">
        <v>9.5</v>
      </c>
      <c r="DA15" s="715"/>
      <c r="DB15" s="715"/>
      <c r="DC15" s="715"/>
      <c r="DD15" s="684">
        <v>120690</v>
      </c>
      <c r="DE15" s="679"/>
      <c r="DF15" s="679"/>
      <c r="DG15" s="679"/>
      <c r="DH15" s="679"/>
      <c r="DI15" s="679"/>
      <c r="DJ15" s="679"/>
      <c r="DK15" s="679"/>
      <c r="DL15" s="679"/>
      <c r="DM15" s="679"/>
      <c r="DN15" s="679"/>
      <c r="DO15" s="679"/>
      <c r="DP15" s="680"/>
      <c r="DQ15" s="684">
        <v>273229</v>
      </c>
      <c r="DR15" s="679"/>
      <c r="DS15" s="679"/>
      <c r="DT15" s="679"/>
      <c r="DU15" s="679"/>
      <c r="DV15" s="679"/>
      <c r="DW15" s="679"/>
      <c r="DX15" s="679"/>
      <c r="DY15" s="679"/>
      <c r="DZ15" s="679"/>
      <c r="EA15" s="679"/>
      <c r="EB15" s="679"/>
      <c r="EC15" s="722"/>
    </row>
    <row r="16" spans="2:143" ht="11.25" customHeight="1" x14ac:dyDescent="0.15">
      <c r="B16" s="675" t="s">
        <v>261</v>
      </c>
      <c r="C16" s="676"/>
      <c r="D16" s="676"/>
      <c r="E16" s="676"/>
      <c r="F16" s="676"/>
      <c r="G16" s="676"/>
      <c r="H16" s="676"/>
      <c r="I16" s="676"/>
      <c r="J16" s="676"/>
      <c r="K16" s="676"/>
      <c r="L16" s="676"/>
      <c r="M16" s="676"/>
      <c r="N16" s="676"/>
      <c r="O16" s="676"/>
      <c r="P16" s="676"/>
      <c r="Q16" s="677"/>
      <c r="R16" s="678">
        <v>791</v>
      </c>
      <c r="S16" s="679"/>
      <c r="T16" s="679"/>
      <c r="U16" s="679"/>
      <c r="V16" s="679"/>
      <c r="W16" s="679"/>
      <c r="X16" s="679"/>
      <c r="Y16" s="680"/>
      <c r="Z16" s="715">
        <v>0</v>
      </c>
      <c r="AA16" s="715"/>
      <c r="AB16" s="715"/>
      <c r="AC16" s="715"/>
      <c r="AD16" s="716">
        <v>791</v>
      </c>
      <c r="AE16" s="716"/>
      <c r="AF16" s="716"/>
      <c r="AG16" s="716"/>
      <c r="AH16" s="716"/>
      <c r="AI16" s="716"/>
      <c r="AJ16" s="716"/>
      <c r="AK16" s="716"/>
      <c r="AL16" s="681">
        <v>0</v>
      </c>
      <c r="AM16" s="682"/>
      <c r="AN16" s="682"/>
      <c r="AO16" s="717"/>
      <c r="AP16" s="675" t="s">
        <v>262</v>
      </c>
      <c r="AQ16" s="676"/>
      <c r="AR16" s="676"/>
      <c r="AS16" s="676"/>
      <c r="AT16" s="676"/>
      <c r="AU16" s="676"/>
      <c r="AV16" s="676"/>
      <c r="AW16" s="676"/>
      <c r="AX16" s="676"/>
      <c r="AY16" s="676"/>
      <c r="AZ16" s="676"/>
      <c r="BA16" s="676"/>
      <c r="BB16" s="676"/>
      <c r="BC16" s="676"/>
      <c r="BD16" s="676"/>
      <c r="BE16" s="676"/>
      <c r="BF16" s="677"/>
      <c r="BG16" s="678" t="s">
        <v>138</v>
      </c>
      <c r="BH16" s="679"/>
      <c r="BI16" s="679"/>
      <c r="BJ16" s="679"/>
      <c r="BK16" s="679"/>
      <c r="BL16" s="679"/>
      <c r="BM16" s="679"/>
      <c r="BN16" s="680"/>
      <c r="BO16" s="715" t="s">
        <v>138</v>
      </c>
      <c r="BP16" s="715"/>
      <c r="BQ16" s="715"/>
      <c r="BR16" s="715"/>
      <c r="BS16" s="684" t="s">
        <v>138</v>
      </c>
      <c r="BT16" s="679"/>
      <c r="BU16" s="679"/>
      <c r="BV16" s="679"/>
      <c r="BW16" s="679"/>
      <c r="BX16" s="679"/>
      <c r="BY16" s="679"/>
      <c r="BZ16" s="679"/>
      <c r="CA16" s="679"/>
      <c r="CB16" s="722"/>
      <c r="CD16" s="711" t="s">
        <v>263</v>
      </c>
      <c r="CE16" s="712"/>
      <c r="CF16" s="712"/>
      <c r="CG16" s="712"/>
      <c r="CH16" s="712"/>
      <c r="CI16" s="712"/>
      <c r="CJ16" s="712"/>
      <c r="CK16" s="712"/>
      <c r="CL16" s="712"/>
      <c r="CM16" s="712"/>
      <c r="CN16" s="712"/>
      <c r="CO16" s="712"/>
      <c r="CP16" s="712"/>
      <c r="CQ16" s="713"/>
      <c r="CR16" s="678">
        <v>29824</v>
      </c>
      <c r="CS16" s="679"/>
      <c r="CT16" s="679"/>
      <c r="CU16" s="679"/>
      <c r="CV16" s="679"/>
      <c r="CW16" s="679"/>
      <c r="CX16" s="679"/>
      <c r="CY16" s="680"/>
      <c r="CZ16" s="715">
        <v>0.6</v>
      </c>
      <c r="DA16" s="715"/>
      <c r="DB16" s="715"/>
      <c r="DC16" s="715"/>
      <c r="DD16" s="684" t="s">
        <v>138</v>
      </c>
      <c r="DE16" s="679"/>
      <c r="DF16" s="679"/>
      <c r="DG16" s="679"/>
      <c r="DH16" s="679"/>
      <c r="DI16" s="679"/>
      <c r="DJ16" s="679"/>
      <c r="DK16" s="679"/>
      <c r="DL16" s="679"/>
      <c r="DM16" s="679"/>
      <c r="DN16" s="679"/>
      <c r="DO16" s="679"/>
      <c r="DP16" s="680"/>
      <c r="DQ16" s="684">
        <v>362</v>
      </c>
      <c r="DR16" s="679"/>
      <c r="DS16" s="679"/>
      <c r="DT16" s="679"/>
      <c r="DU16" s="679"/>
      <c r="DV16" s="679"/>
      <c r="DW16" s="679"/>
      <c r="DX16" s="679"/>
      <c r="DY16" s="679"/>
      <c r="DZ16" s="679"/>
      <c r="EA16" s="679"/>
      <c r="EB16" s="679"/>
      <c r="EC16" s="722"/>
    </row>
    <row r="17" spans="2:133" ht="11.25" customHeight="1" x14ac:dyDescent="0.15">
      <c r="B17" s="675" t="s">
        <v>264</v>
      </c>
      <c r="C17" s="676"/>
      <c r="D17" s="676"/>
      <c r="E17" s="676"/>
      <c r="F17" s="676"/>
      <c r="G17" s="676"/>
      <c r="H17" s="676"/>
      <c r="I17" s="676"/>
      <c r="J17" s="676"/>
      <c r="K17" s="676"/>
      <c r="L17" s="676"/>
      <c r="M17" s="676"/>
      <c r="N17" s="676"/>
      <c r="O17" s="676"/>
      <c r="P17" s="676"/>
      <c r="Q17" s="677"/>
      <c r="R17" s="678">
        <v>4182</v>
      </c>
      <c r="S17" s="679"/>
      <c r="T17" s="679"/>
      <c r="U17" s="679"/>
      <c r="V17" s="679"/>
      <c r="W17" s="679"/>
      <c r="X17" s="679"/>
      <c r="Y17" s="680"/>
      <c r="Z17" s="715">
        <v>0.1</v>
      </c>
      <c r="AA17" s="715"/>
      <c r="AB17" s="715"/>
      <c r="AC17" s="715"/>
      <c r="AD17" s="716">
        <v>4182</v>
      </c>
      <c r="AE17" s="716"/>
      <c r="AF17" s="716"/>
      <c r="AG17" s="716"/>
      <c r="AH17" s="716"/>
      <c r="AI17" s="716"/>
      <c r="AJ17" s="716"/>
      <c r="AK17" s="716"/>
      <c r="AL17" s="681">
        <v>0.2</v>
      </c>
      <c r="AM17" s="682"/>
      <c r="AN17" s="682"/>
      <c r="AO17" s="717"/>
      <c r="AP17" s="675" t="s">
        <v>265</v>
      </c>
      <c r="AQ17" s="676"/>
      <c r="AR17" s="676"/>
      <c r="AS17" s="676"/>
      <c r="AT17" s="676"/>
      <c r="AU17" s="676"/>
      <c r="AV17" s="676"/>
      <c r="AW17" s="676"/>
      <c r="AX17" s="676"/>
      <c r="AY17" s="676"/>
      <c r="AZ17" s="676"/>
      <c r="BA17" s="676"/>
      <c r="BB17" s="676"/>
      <c r="BC17" s="676"/>
      <c r="BD17" s="676"/>
      <c r="BE17" s="676"/>
      <c r="BF17" s="677"/>
      <c r="BG17" s="678" t="s">
        <v>138</v>
      </c>
      <c r="BH17" s="679"/>
      <c r="BI17" s="679"/>
      <c r="BJ17" s="679"/>
      <c r="BK17" s="679"/>
      <c r="BL17" s="679"/>
      <c r="BM17" s="679"/>
      <c r="BN17" s="680"/>
      <c r="BO17" s="715" t="s">
        <v>138</v>
      </c>
      <c r="BP17" s="715"/>
      <c r="BQ17" s="715"/>
      <c r="BR17" s="715"/>
      <c r="BS17" s="684" t="s">
        <v>138</v>
      </c>
      <c r="BT17" s="679"/>
      <c r="BU17" s="679"/>
      <c r="BV17" s="679"/>
      <c r="BW17" s="679"/>
      <c r="BX17" s="679"/>
      <c r="BY17" s="679"/>
      <c r="BZ17" s="679"/>
      <c r="CA17" s="679"/>
      <c r="CB17" s="722"/>
      <c r="CD17" s="711" t="s">
        <v>266</v>
      </c>
      <c r="CE17" s="712"/>
      <c r="CF17" s="712"/>
      <c r="CG17" s="712"/>
      <c r="CH17" s="712"/>
      <c r="CI17" s="712"/>
      <c r="CJ17" s="712"/>
      <c r="CK17" s="712"/>
      <c r="CL17" s="712"/>
      <c r="CM17" s="712"/>
      <c r="CN17" s="712"/>
      <c r="CO17" s="712"/>
      <c r="CP17" s="712"/>
      <c r="CQ17" s="713"/>
      <c r="CR17" s="678">
        <v>475096</v>
      </c>
      <c r="CS17" s="679"/>
      <c r="CT17" s="679"/>
      <c r="CU17" s="679"/>
      <c r="CV17" s="679"/>
      <c r="CW17" s="679"/>
      <c r="CX17" s="679"/>
      <c r="CY17" s="680"/>
      <c r="CZ17" s="715">
        <v>10.3</v>
      </c>
      <c r="DA17" s="715"/>
      <c r="DB17" s="715"/>
      <c r="DC17" s="715"/>
      <c r="DD17" s="684" t="s">
        <v>138</v>
      </c>
      <c r="DE17" s="679"/>
      <c r="DF17" s="679"/>
      <c r="DG17" s="679"/>
      <c r="DH17" s="679"/>
      <c r="DI17" s="679"/>
      <c r="DJ17" s="679"/>
      <c r="DK17" s="679"/>
      <c r="DL17" s="679"/>
      <c r="DM17" s="679"/>
      <c r="DN17" s="679"/>
      <c r="DO17" s="679"/>
      <c r="DP17" s="680"/>
      <c r="DQ17" s="684">
        <v>475095</v>
      </c>
      <c r="DR17" s="679"/>
      <c r="DS17" s="679"/>
      <c r="DT17" s="679"/>
      <c r="DU17" s="679"/>
      <c r="DV17" s="679"/>
      <c r="DW17" s="679"/>
      <c r="DX17" s="679"/>
      <c r="DY17" s="679"/>
      <c r="DZ17" s="679"/>
      <c r="EA17" s="679"/>
      <c r="EB17" s="679"/>
      <c r="EC17" s="722"/>
    </row>
    <row r="18" spans="2:133" ht="11.25" customHeight="1" x14ac:dyDescent="0.15">
      <c r="B18" s="675" t="s">
        <v>267</v>
      </c>
      <c r="C18" s="676"/>
      <c r="D18" s="676"/>
      <c r="E18" s="676"/>
      <c r="F18" s="676"/>
      <c r="G18" s="676"/>
      <c r="H18" s="676"/>
      <c r="I18" s="676"/>
      <c r="J18" s="676"/>
      <c r="K18" s="676"/>
      <c r="L18" s="676"/>
      <c r="M18" s="676"/>
      <c r="N18" s="676"/>
      <c r="O18" s="676"/>
      <c r="P18" s="676"/>
      <c r="Q18" s="677"/>
      <c r="R18" s="678">
        <v>910</v>
      </c>
      <c r="S18" s="679"/>
      <c r="T18" s="679"/>
      <c r="U18" s="679"/>
      <c r="V18" s="679"/>
      <c r="W18" s="679"/>
      <c r="X18" s="679"/>
      <c r="Y18" s="680"/>
      <c r="Z18" s="715">
        <v>0</v>
      </c>
      <c r="AA18" s="715"/>
      <c r="AB18" s="715"/>
      <c r="AC18" s="715"/>
      <c r="AD18" s="716">
        <v>910</v>
      </c>
      <c r="AE18" s="716"/>
      <c r="AF18" s="716"/>
      <c r="AG18" s="716"/>
      <c r="AH18" s="716"/>
      <c r="AI18" s="716"/>
      <c r="AJ18" s="716"/>
      <c r="AK18" s="716"/>
      <c r="AL18" s="681">
        <v>0</v>
      </c>
      <c r="AM18" s="682"/>
      <c r="AN18" s="682"/>
      <c r="AO18" s="717"/>
      <c r="AP18" s="675" t="s">
        <v>268</v>
      </c>
      <c r="AQ18" s="676"/>
      <c r="AR18" s="676"/>
      <c r="AS18" s="676"/>
      <c r="AT18" s="676"/>
      <c r="AU18" s="676"/>
      <c r="AV18" s="676"/>
      <c r="AW18" s="676"/>
      <c r="AX18" s="676"/>
      <c r="AY18" s="676"/>
      <c r="AZ18" s="676"/>
      <c r="BA18" s="676"/>
      <c r="BB18" s="676"/>
      <c r="BC18" s="676"/>
      <c r="BD18" s="676"/>
      <c r="BE18" s="676"/>
      <c r="BF18" s="677"/>
      <c r="BG18" s="678" t="s">
        <v>138</v>
      </c>
      <c r="BH18" s="679"/>
      <c r="BI18" s="679"/>
      <c r="BJ18" s="679"/>
      <c r="BK18" s="679"/>
      <c r="BL18" s="679"/>
      <c r="BM18" s="679"/>
      <c r="BN18" s="680"/>
      <c r="BO18" s="715" t="s">
        <v>138</v>
      </c>
      <c r="BP18" s="715"/>
      <c r="BQ18" s="715"/>
      <c r="BR18" s="715"/>
      <c r="BS18" s="684" t="s">
        <v>138</v>
      </c>
      <c r="BT18" s="679"/>
      <c r="BU18" s="679"/>
      <c r="BV18" s="679"/>
      <c r="BW18" s="679"/>
      <c r="BX18" s="679"/>
      <c r="BY18" s="679"/>
      <c r="BZ18" s="679"/>
      <c r="CA18" s="679"/>
      <c r="CB18" s="722"/>
      <c r="CD18" s="711" t="s">
        <v>269</v>
      </c>
      <c r="CE18" s="712"/>
      <c r="CF18" s="712"/>
      <c r="CG18" s="712"/>
      <c r="CH18" s="712"/>
      <c r="CI18" s="712"/>
      <c r="CJ18" s="712"/>
      <c r="CK18" s="712"/>
      <c r="CL18" s="712"/>
      <c r="CM18" s="712"/>
      <c r="CN18" s="712"/>
      <c r="CO18" s="712"/>
      <c r="CP18" s="712"/>
      <c r="CQ18" s="713"/>
      <c r="CR18" s="678" t="s">
        <v>238</v>
      </c>
      <c r="CS18" s="679"/>
      <c r="CT18" s="679"/>
      <c r="CU18" s="679"/>
      <c r="CV18" s="679"/>
      <c r="CW18" s="679"/>
      <c r="CX18" s="679"/>
      <c r="CY18" s="680"/>
      <c r="CZ18" s="715" t="s">
        <v>138</v>
      </c>
      <c r="DA18" s="715"/>
      <c r="DB18" s="715"/>
      <c r="DC18" s="715"/>
      <c r="DD18" s="684" t="s">
        <v>138</v>
      </c>
      <c r="DE18" s="679"/>
      <c r="DF18" s="679"/>
      <c r="DG18" s="679"/>
      <c r="DH18" s="679"/>
      <c r="DI18" s="679"/>
      <c r="DJ18" s="679"/>
      <c r="DK18" s="679"/>
      <c r="DL18" s="679"/>
      <c r="DM18" s="679"/>
      <c r="DN18" s="679"/>
      <c r="DO18" s="679"/>
      <c r="DP18" s="680"/>
      <c r="DQ18" s="684" t="s">
        <v>138</v>
      </c>
      <c r="DR18" s="679"/>
      <c r="DS18" s="679"/>
      <c r="DT18" s="679"/>
      <c r="DU18" s="679"/>
      <c r="DV18" s="679"/>
      <c r="DW18" s="679"/>
      <c r="DX18" s="679"/>
      <c r="DY18" s="679"/>
      <c r="DZ18" s="679"/>
      <c r="EA18" s="679"/>
      <c r="EB18" s="679"/>
      <c r="EC18" s="722"/>
    </row>
    <row r="19" spans="2:133" ht="11.25" customHeight="1" x14ac:dyDescent="0.15">
      <c r="B19" s="675" t="s">
        <v>270</v>
      </c>
      <c r="C19" s="676"/>
      <c r="D19" s="676"/>
      <c r="E19" s="676"/>
      <c r="F19" s="676"/>
      <c r="G19" s="676"/>
      <c r="H19" s="676"/>
      <c r="I19" s="676"/>
      <c r="J19" s="676"/>
      <c r="K19" s="676"/>
      <c r="L19" s="676"/>
      <c r="M19" s="676"/>
      <c r="N19" s="676"/>
      <c r="O19" s="676"/>
      <c r="P19" s="676"/>
      <c r="Q19" s="677"/>
      <c r="R19" s="678">
        <v>447</v>
      </c>
      <c r="S19" s="679"/>
      <c r="T19" s="679"/>
      <c r="U19" s="679"/>
      <c r="V19" s="679"/>
      <c r="W19" s="679"/>
      <c r="X19" s="679"/>
      <c r="Y19" s="680"/>
      <c r="Z19" s="715">
        <v>0</v>
      </c>
      <c r="AA19" s="715"/>
      <c r="AB19" s="715"/>
      <c r="AC19" s="715"/>
      <c r="AD19" s="716">
        <v>447</v>
      </c>
      <c r="AE19" s="716"/>
      <c r="AF19" s="716"/>
      <c r="AG19" s="716"/>
      <c r="AH19" s="716"/>
      <c r="AI19" s="716"/>
      <c r="AJ19" s="716"/>
      <c r="AK19" s="716"/>
      <c r="AL19" s="681">
        <v>0</v>
      </c>
      <c r="AM19" s="682"/>
      <c r="AN19" s="682"/>
      <c r="AO19" s="717"/>
      <c r="AP19" s="675" t="s">
        <v>271</v>
      </c>
      <c r="AQ19" s="676"/>
      <c r="AR19" s="676"/>
      <c r="AS19" s="676"/>
      <c r="AT19" s="676"/>
      <c r="AU19" s="676"/>
      <c r="AV19" s="676"/>
      <c r="AW19" s="676"/>
      <c r="AX19" s="676"/>
      <c r="AY19" s="676"/>
      <c r="AZ19" s="676"/>
      <c r="BA19" s="676"/>
      <c r="BB19" s="676"/>
      <c r="BC19" s="676"/>
      <c r="BD19" s="676"/>
      <c r="BE19" s="676"/>
      <c r="BF19" s="677"/>
      <c r="BG19" s="678" t="s">
        <v>138</v>
      </c>
      <c r="BH19" s="679"/>
      <c r="BI19" s="679"/>
      <c r="BJ19" s="679"/>
      <c r="BK19" s="679"/>
      <c r="BL19" s="679"/>
      <c r="BM19" s="679"/>
      <c r="BN19" s="680"/>
      <c r="BO19" s="715" t="s">
        <v>138</v>
      </c>
      <c r="BP19" s="715"/>
      <c r="BQ19" s="715"/>
      <c r="BR19" s="715"/>
      <c r="BS19" s="684" t="s">
        <v>138</v>
      </c>
      <c r="BT19" s="679"/>
      <c r="BU19" s="679"/>
      <c r="BV19" s="679"/>
      <c r="BW19" s="679"/>
      <c r="BX19" s="679"/>
      <c r="BY19" s="679"/>
      <c r="BZ19" s="679"/>
      <c r="CA19" s="679"/>
      <c r="CB19" s="722"/>
      <c r="CD19" s="711" t="s">
        <v>272</v>
      </c>
      <c r="CE19" s="712"/>
      <c r="CF19" s="712"/>
      <c r="CG19" s="712"/>
      <c r="CH19" s="712"/>
      <c r="CI19" s="712"/>
      <c r="CJ19" s="712"/>
      <c r="CK19" s="712"/>
      <c r="CL19" s="712"/>
      <c r="CM19" s="712"/>
      <c r="CN19" s="712"/>
      <c r="CO19" s="712"/>
      <c r="CP19" s="712"/>
      <c r="CQ19" s="713"/>
      <c r="CR19" s="678" t="s">
        <v>138</v>
      </c>
      <c r="CS19" s="679"/>
      <c r="CT19" s="679"/>
      <c r="CU19" s="679"/>
      <c r="CV19" s="679"/>
      <c r="CW19" s="679"/>
      <c r="CX19" s="679"/>
      <c r="CY19" s="680"/>
      <c r="CZ19" s="715" t="s">
        <v>138</v>
      </c>
      <c r="DA19" s="715"/>
      <c r="DB19" s="715"/>
      <c r="DC19" s="715"/>
      <c r="DD19" s="684" t="s">
        <v>238</v>
      </c>
      <c r="DE19" s="679"/>
      <c r="DF19" s="679"/>
      <c r="DG19" s="679"/>
      <c r="DH19" s="679"/>
      <c r="DI19" s="679"/>
      <c r="DJ19" s="679"/>
      <c r="DK19" s="679"/>
      <c r="DL19" s="679"/>
      <c r="DM19" s="679"/>
      <c r="DN19" s="679"/>
      <c r="DO19" s="679"/>
      <c r="DP19" s="680"/>
      <c r="DQ19" s="684" t="s">
        <v>138</v>
      </c>
      <c r="DR19" s="679"/>
      <c r="DS19" s="679"/>
      <c r="DT19" s="679"/>
      <c r="DU19" s="679"/>
      <c r="DV19" s="679"/>
      <c r="DW19" s="679"/>
      <c r="DX19" s="679"/>
      <c r="DY19" s="679"/>
      <c r="DZ19" s="679"/>
      <c r="EA19" s="679"/>
      <c r="EB19" s="679"/>
      <c r="EC19" s="722"/>
    </row>
    <row r="20" spans="2:133" ht="11.25" customHeight="1" x14ac:dyDescent="0.15">
      <c r="B20" s="675" t="s">
        <v>273</v>
      </c>
      <c r="C20" s="676"/>
      <c r="D20" s="676"/>
      <c r="E20" s="676"/>
      <c r="F20" s="676"/>
      <c r="G20" s="676"/>
      <c r="H20" s="676"/>
      <c r="I20" s="676"/>
      <c r="J20" s="676"/>
      <c r="K20" s="676"/>
      <c r="L20" s="676"/>
      <c r="M20" s="676"/>
      <c r="N20" s="676"/>
      <c r="O20" s="676"/>
      <c r="P20" s="676"/>
      <c r="Q20" s="677"/>
      <c r="R20" s="678">
        <v>96</v>
      </c>
      <c r="S20" s="679"/>
      <c r="T20" s="679"/>
      <c r="U20" s="679"/>
      <c r="V20" s="679"/>
      <c r="W20" s="679"/>
      <c r="X20" s="679"/>
      <c r="Y20" s="680"/>
      <c r="Z20" s="715">
        <v>0</v>
      </c>
      <c r="AA20" s="715"/>
      <c r="AB20" s="715"/>
      <c r="AC20" s="715"/>
      <c r="AD20" s="716">
        <v>96</v>
      </c>
      <c r="AE20" s="716"/>
      <c r="AF20" s="716"/>
      <c r="AG20" s="716"/>
      <c r="AH20" s="716"/>
      <c r="AI20" s="716"/>
      <c r="AJ20" s="716"/>
      <c r="AK20" s="716"/>
      <c r="AL20" s="681">
        <v>0</v>
      </c>
      <c r="AM20" s="682"/>
      <c r="AN20" s="682"/>
      <c r="AO20" s="717"/>
      <c r="AP20" s="675" t="s">
        <v>274</v>
      </c>
      <c r="AQ20" s="676"/>
      <c r="AR20" s="676"/>
      <c r="AS20" s="676"/>
      <c r="AT20" s="676"/>
      <c r="AU20" s="676"/>
      <c r="AV20" s="676"/>
      <c r="AW20" s="676"/>
      <c r="AX20" s="676"/>
      <c r="AY20" s="676"/>
      <c r="AZ20" s="676"/>
      <c r="BA20" s="676"/>
      <c r="BB20" s="676"/>
      <c r="BC20" s="676"/>
      <c r="BD20" s="676"/>
      <c r="BE20" s="676"/>
      <c r="BF20" s="677"/>
      <c r="BG20" s="678" t="s">
        <v>138</v>
      </c>
      <c r="BH20" s="679"/>
      <c r="BI20" s="679"/>
      <c r="BJ20" s="679"/>
      <c r="BK20" s="679"/>
      <c r="BL20" s="679"/>
      <c r="BM20" s="679"/>
      <c r="BN20" s="680"/>
      <c r="BO20" s="715" t="s">
        <v>138</v>
      </c>
      <c r="BP20" s="715"/>
      <c r="BQ20" s="715"/>
      <c r="BR20" s="715"/>
      <c r="BS20" s="684" t="s">
        <v>138</v>
      </c>
      <c r="BT20" s="679"/>
      <c r="BU20" s="679"/>
      <c r="BV20" s="679"/>
      <c r="BW20" s="679"/>
      <c r="BX20" s="679"/>
      <c r="BY20" s="679"/>
      <c r="BZ20" s="679"/>
      <c r="CA20" s="679"/>
      <c r="CB20" s="722"/>
      <c r="CD20" s="711" t="s">
        <v>275</v>
      </c>
      <c r="CE20" s="712"/>
      <c r="CF20" s="712"/>
      <c r="CG20" s="712"/>
      <c r="CH20" s="712"/>
      <c r="CI20" s="712"/>
      <c r="CJ20" s="712"/>
      <c r="CK20" s="712"/>
      <c r="CL20" s="712"/>
      <c r="CM20" s="712"/>
      <c r="CN20" s="712"/>
      <c r="CO20" s="712"/>
      <c r="CP20" s="712"/>
      <c r="CQ20" s="713"/>
      <c r="CR20" s="678">
        <v>4603978</v>
      </c>
      <c r="CS20" s="679"/>
      <c r="CT20" s="679"/>
      <c r="CU20" s="679"/>
      <c r="CV20" s="679"/>
      <c r="CW20" s="679"/>
      <c r="CX20" s="679"/>
      <c r="CY20" s="680"/>
      <c r="CZ20" s="715">
        <v>100</v>
      </c>
      <c r="DA20" s="715"/>
      <c r="DB20" s="715"/>
      <c r="DC20" s="715"/>
      <c r="DD20" s="684">
        <v>1097609</v>
      </c>
      <c r="DE20" s="679"/>
      <c r="DF20" s="679"/>
      <c r="DG20" s="679"/>
      <c r="DH20" s="679"/>
      <c r="DI20" s="679"/>
      <c r="DJ20" s="679"/>
      <c r="DK20" s="679"/>
      <c r="DL20" s="679"/>
      <c r="DM20" s="679"/>
      <c r="DN20" s="679"/>
      <c r="DO20" s="679"/>
      <c r="DP20" s="680"/>
      <c r="DQ20" s="684">
        <v>2608690</v>
      </c>
      <c r="DR20" s="679"/>
      <c r="DS20" s="679"/>
      <c r="DT20" s="679"/>
      <c r="DU20" s="679"/>
      <c r="DV20" s="679"/>
      <c r="DW20" s="679"/>
      <c r="DX20" s="679"/>
      <c r="DY20" s="679"/>
      <c r="DZ20" s="679"/>
      <c r="EA20" s="679"/>
      <c r="EB20" s="679"/>
      <c r="EC20" s="722"/>
    </row>
    <row r="21" spans="2:133" ht="11.25" customHeight="1" x14ac:dyDescent="0.15">
      <c r="B21" s="675" t="s">
        <v>276</v>
      </c>
      <c r="C21" s="676"/>
      <c r="D21" s="676"/>
      <c r="E21" s="676"/>
      <c r="F21" s="676"/>
      <c r="G21" s="676"/>
      <c r="H21" s="676"/>
      <c r="I21" s="676"/>
      <c r="J21" s="676"/>
      <c r="K21" s="676"/>
      <c r="L21" s="676"/>
      <c r="M21" s="676"/>
      <c r="N21" s="676"/>
      <c r="O21" s="676"/>
      <c r="P21" s="676"/>
      <c r="Q21" s="677"/>
      <c r="R21" s="678">
        <v>2729</v>
      </c>
      <c r="S21" s="679"/>
      <c r="T21" s="679"/>
      <c r="U21" s="679"/>
      <c r="V21" s="679"/>
      <c r="W21" s="679"/>
      <c r="X21" s="679"/>
      <c r="Y21" s="680"/>
      <c r="Z21" s="715">
        <v>0.1</v>
      </c>
      <c r="AA21" s="715"/>
      <c r="AB21" s="715"/>
      <c r="AC21" s="715"/>
      <c r="AD21" s="716">
        <v>2729</v>
      </c>
      <c r="AE21" s="716"/>
      <c r="AF21" s="716"/>
      <c r="AG21" s="716"/>
      <c r="AH21" s="716"/>
      <c r="AI21" s="716"/>
      <c r="AJ21" s="716"/>
      <c r="AK21" s="716"/>
      <c r="AL21" s="681">
        <v>0.1</v>
      </c>
      <c r="AM21" s="682"/>
      <c r="AN21" s="682"/>
      <c r="AO21" s="717"/>
      <c r="AP21" s="773" t="s">
        <v>277</v>
      </c>
      <c r="AQ21" s="780"/>
      <c r="AR21" s="780"/>
      <c r="AS21" s="780"/>
      <c r="AT21" s="780"/>
      <c r="AU21" s="780"/>
      <c r="AV21" s="780"/>
      <c r="AW21" s="780"/>
      <c r="AX21" s="780"/>
      <c r="AY21" s="780"/>
      <c r="AZ21" s="780"/>
      <c r="BA21" s="780"/>
      <c r="BB21" s="780"/>
      <c r="BC21" s="780"/>
      <c r="BD21" s="780"/>
      <c r="BE21" s="780"/>
      <c r="BF21" s="775"/>
      <c r="BG21" s="678" t="s">
        <v>138</v>
      </c>
      <c r="BH21" s="679"/>
      <c r="BI21" s="679"/>
      <c r="BJ21" s="679"/>
      <c r="BK21" s="679"/>
      <c r="BL21" s="679"/>
      <c r="BM21" s="679"/>
      <c r="BN21" s="680"/>
      <c r="BO21" s="715" t="s">
        <v>138</v>
      </c>
      <c r="BP21" s="715"/>
      <c r="BQ21" s="715"/>
      <c r="BR21" s="715"/>
      <c r="BS21" s="684" t="s">
        <v>138</v>
      </c>
      <c r="BT21" s="679"/>
      <c r="BU21" s="679"/>
      <c r="BV21" s="679"/>
      <c r="BW21" s="679"/>
      <c r="BX21" s="679"/>
      <c r="BY21" s="679"/>
      <c r="BZ21" s="679"/>
      <c r="CA21" s="679"/>
      <c r="CB21" s="722"/>
      <c r="CD21" s="785"/>
      <c r="CE21" s="728"/>
      <c r="CF21" s="728"/>
      <c r="CG21" s="728"/>
      <c r="CH21" s="728"/>
      <c r="CI21" s="728"/>
      <c r="CJ21" s="728"/>
      <c r="CK21" s="728"/>
      <c r="CL21" s="728"/>
      <c r="CM21" s="728"/>
      <c r="CN21" s="728"/>
      <c r="CO21" s="728"/>
      <c r="CP21" s="728"/>
      <c r="CQ21" s="729"/>
      <c r="CR21" s="786"/>
      <c r="CS21" s="787"/>
      <c r="CT21" s="787"/>
      <c r="CU21" s="787"/>
      <c r="CV21" s="787"/>
      <c r="CW21" s="787"/>
      <c r="CX21" s="787"/>
      <c r="CY21" s="788"/>
      <c r="CZ21" s="789"/>
      <c r="DA21" s="789"/>
      <c r="DB21" s="789"/>
      <c r="DC21" s="789"/>
      <c r="DD21" s="790"/>
      <c r="DE21" s="787"/>
      <c r="DF21" s="787"/>
      <c r="DG21" s="787"/>
      <c r="DH21" s="787"/>
      <c r="DI21" s="787"/>
      <c r="DJ21" s="787"/>
      <c r="DK21" s="787"/>
      <c r="DL21" s="787"/>
      <c r="DM21" s="787"/>
      <c r="DN21" s="787"/>
      <c r="DO21" s="787"/>
      <c r="DP21" s="788"/>
      <c r="DQ21" s="790"/>
      <c r="DR21" s="787"/>
      <c r="DS21" s="787"/>
      <c r="DT21" s="787"/>
      <c r="DU21" s="787"/>
      <c r="DV21" s="787"/>
      <c r="DW21" s="787"/>
      <c r="DX21" s="787"/>
      <c r="DY21" s="787"/>
      <c r="DZ21" s="787"/>
      <c r="EA21" s="787"/>
      <c r="EB21" s="787"/>
      <c r="EC21" s="794"/>
    </row>
    <row r="22" spans="2:133" ht="11.25" customHeight="1" x14ac:dyDescent="0.15">
      <c r="B22" s="675" t="s">
        <v>278</v>
      </c>
      <c r="C22" s="676"/>
      <c r="D22" s="676"/>
      <c r="E22" s="676"/>
      <c r="F22" s="676"/>
      <c r="G22" s="676"/>
      <c r="H22" s="676"/>
      <c r="I22" s="676"/>
      <c r="J22" s="676"/>
      <c r="K22" s="676"/>
      <c r="L22" s="676"/>
      <c r="M22" s="676"/>
      <c r="N22" s="676"/>
      <c r="O22" s="676"/>
      <c r="P22" s="676"/>
      <c r="Q22" s="677"/>
      <c r="R22" s="678">
        <v>2029232</v>
      </c>
      <c r="S22" s="679"/>
      <c r="T22" s="679"/>
      <c r="U22" s="679"/>
      <c r="V22" s="679"/>
      <c r="W22" s="679"/>
      <c r="X22" s="679"/>
      <c r="Y22" s="680"/>
      <c r="Z22" s="715">
        <v>43.6</v>
      </c>
      <c r="AA22" s="715"/>
      <c r="AB22" s="715"/>
      <c r="AC22" s="715"/>
      <c r="AD22" s="716">
        <v>1718789</v>
      </c>
      <c r="AE22" s="716"/>
      <c r="AF22" s="716"/>
      <c r="AG22" s="716"/>
      <c r="AH22" s="716"/>
      <c r="AI22" s="716"/>
      <c r="AJ22" s="716"/>
      <c r="AK22" s="716"/>
      <c r="AL22" s="681">
        <v>79.599999999999994</v>
      </c>
      <c r="AM22" s="682"/>
      <c r="AN22" s="682"/>
      <c r="AO22" s="717"/>
      <c r="AP22" s="773" t="s">
        <v>279</v>
      </c>
      <c r="AQ22" s="780"/>
      <c r="AR22" s="780"/>
      <c r="AS22" s="780"/>
      <c r="AT22" s="780"/>
      <c r="AU22" s="780"/>
      <c r="AV22" s="780"/>
      <c r="AW22" s="780"/>
      <c r="AX22" s="780"/>
      <c r="AY22" s="780"/>
      <c r="AZ22" s="780"/>
      <c r="BA22" s="780"/>
      <c r="BB22" s="780"/>
      <c r="BC22" s="780"/>
      <c r="BD22" s="780"/>
      <c r="BE22" s="780"/>
      <c r="BF22" s="775"/>
      <c r="BG22" s="678" t="s">
        <v>138</v>
      </c>
      <c r="BH22" s="679"/>
      <c r="BI22" s="679"/>
      <c r="BJ22" s="679"/>
      <c r="BK22" s="679"/>
      <c r="BL22" s="679"/>
      <c r="BM22" s="679"/>
      <c r="BN22" s="680"/>
      <c r="BO22" s="715" t="s">
        <v>138</v>
      </c>
      <c r="BP22" s="715"/>
      <c r="BQ22" s="715"/>
      <c r="BR22" s="715"/>
      <c r="BS22" s="684" t="s">
        <v>138</v>
      </c>
      <c r="BT22" s="679"/>
      <c r="BU22" s="679"/>
      <c r="BV22" s="679"/>
      <c r="BW22" s="679"/>
      <c r="BX22" s="679"/>
      <c r="BY22" s="679"/>
      <c r="BZ22" s="679"/>
      <c r="CA22" s="679"/>
      <c r="CB22" s="722"/>
      <c r="CD22" s="782" t="s">
        <v>280</v>
      </c>
      <c r="CE22" s="783"/>
      <c r="CF22" s="783"/>
      <c r="CG22" s="783"/>
      <c r="CH22" s="783"/>
      <c r="CI22" s="783"/>
      <c r="CJ22" s="783"/>
      <c r="CK22" s="783"/>
      <c r="CL22" s="783"/>
      <c r="CM22" s="783"/>
      <c r="CN22" s="783"/>
      <c r="CO22" s="783"/>
      <c r="CP22" s="783"/>
      <c r="CQ22" s="783"/>
      <c r="CR22" s="783"/>
      <c r="CS22" s="783"/>
      <c r="CT22" s="783"/>
      <c r="CU22" s="783"/>
      <c r="CV22" s="783"/>
      <c r="CW22" s="783"/>
      <c r="CX22" s="783"/>
      <c r="CY22" s="783"/>
      <c r="CZ22" s="783"/>
      <c r="DA22" s="783"/>
      <c r="DB22" s="783"/>
      <c r="DC22" s="783"/>
      <c r="DD22" s="783"/>
      <c r="DE22" s="783"/>
      <c r="DF22" s="783"/>
      <c r="DG22" s="783"/>
      <c r="DH22" s="783"/>
      <c r="DI22" s="783"/>
      <c r="DJ22" s="783"/>
      <c r="DK22" s="783"/>
      <c r="DL22" s="783"/>
      <c r="DM22" s="783"/>
      <c r="DN22" s="783"/>
      <c r="DO22" s="783"/>
      <c r="DP22" s="783"/>
      <c r="DQ22" s="783"/>
      <c r="DR22" s="783"/>
      <c r="DS22" s="783"/>
      <c r="DT22" s="783"/>
      <c r="DU22" s="783"/>
      <c r="DV22" s="783"/>
      <c r="DW22" s="783"/>
      <c r="DX22" s="783"/>
      <c r="DY22" s="783"/>
      <c r="DZ22" s="783"/>
      <c r="EA22" s="783"/>
      <c r="EB22" s="783"/>
      <c r="EC22" s="784"/>
    </row>
    <row r="23" spans="2:133" ht="11.25" customHeight="1" x14ac:dyDescent="0.15">
      <c r="B23" s="675" t="s">
        <v>281</v>
      </c>
      <c r="C23" s="676"/>
      <c r="D23" s="676"/>
      <c r="E23" s="676"/>
      <c r="F23" s="676"/>
      <c r="G23" s="676"/>
      <c r="H23" s="676"/>
      <c r="I23" s="676"/>
      <c r="J23" s="676"/>
      <c r="K23" s="676"/>
      <c r="L23" s="676"/>
      <c r="M23" s="676"/>
      <c r="N23" s="676"/>
      <c r="O23" s="676"/>
      <c r="P23" s="676"/>
      <c r="Q23" s="677"/>
      <c r="R23" s="678">
        <v>1718789</v>
      </c>
      <c r="S23" s="679"/>
      <c r="T23" s="679"/>
      <c r="U23" s="679"/>
      <c r="V23" s="679"/>
      <c r="W23" s="679"/>
      <c r="X23" s="679"/>
      <c r="Y23" s="680"/>
      <c r="Z23" s="715">
        <v>36.9</v>
      </c>
      <c r="AA23" s="715"/>
      <c r="AB23" s="715"/>
      <c r="AC23" s="715"/>
      <c r="AD23" s="716">
        <v>1718789</v>
      </c>
      <c r="AE23" s="716"/>
      <c r="AF23" s="716"/>
      <c r="AG23" s="716"/>
      <c r="AH23" s="716"/>
      <c r="AI23" s="716"/>
      <c r="AJ23" s="716"/>
      <c r="AK23" s="716"/>
      <c r="AL23" s="681">
        <v>79.599999999999994</v>
      </c>
      <c r="AM23" s="682"/>
      <c r="AN23" s="682"/>
      <c r="AO23" s="717"/>
      <c r="AP23" s="773" t="s">
        <v>282</v>
      </c>
      <c r="AQ23" s="780"/>
      <c r="AR23" s="780"/>
      <c r="AS23" s="780"/>
      <c r="AT23" s="780"/>
      <c r="AU23" s="780"/>
      <c r="AV23" s="780"/>
      <c r="AW23" s="780"/>
      <c r="AX23" s="780"/>
      <c r="AY23" s="780"/>
      <c r="AZ23" s="780"/>
      <c r="BA23" s="780"/>
      <c r="BB23" s="780"/>
      <c r="BC23" s="780"/>
      <c r="BD23" s="780"/>
      <c r="BE23" s="780"/>
      <c r="BF23" s="775"/>
      <c r="BG23" s="678" t="s">
        <v>138</v>
      </c>
      <c r="BH23" s="679"/>
      <c r="BI23" s="679"/>
      <c r="BJ23" s="679"/>
      <c r="BK23" s="679"/>
      <c r="BL23" s="679"/>
      <c r="BM23" s="679"/>
      <c r="BN23" s="680"/>
      <c r="BO23" s="715" t="s">
        <v>138</v>
      </c>
      <c r="BP23" s="715"/>
      <c r="BQ23" s="715"/>
      <c r="BR23" s="715"/>
      <c r="BS23" s="684" t="s">
        <v>238</v>
      </c>
      <c r="BT23" s="679"/>
      <c r="BU23" s="679"/>
      <c r="BV23" s="679"/>
      <c r="BW23" s="679"/>
      <c r="BX23" s="679"/>
      <c r="BY23" s="679"/>
      <c r="BZ23" s="679"/>
      <c r="CA23" s="679"/>
      <c r="CB23" s="722"/>
      <c r="CD23" s="782" t="s">
        <v>221</v>
      </c>
      <c r="CE23" s="783"/>
      <c r="CF23" s="783"/>
      <c r="CG23" s="783"/>
      <c r="CH23" s="783"/>
      <c r="CI23" s="783"/>
      <c r="CJ23" s="783"/>
      <c r="CK23" s="783"/>
      <c r="CL23" s="783"/>
      <c r="CM23" s="783"/>
      <c r="CN23" s="783"/>
      <c r="CO23" s="783"/>
      <c r="CP23" s="783"/>
      <c r="CQ23" s="784"/>
      <c r="CR23" s="782" t="s">
        <v>283</v>
      </c>
      <c r="CS23" s="783"/>
      <c r="CT23" s="783"/>
      <c r="CU23" s="783"/>
      <c r="CV23" s="783"/>
      <c r="CW23" s="783"/>
      <c r="CX23" s="783"/>
      <c r="CY23" s="784"/>
      <c r="CZ23" s="782" t="s">
        <v>284</v>
      </c>
      <c r="DA23" s="783"/>
      <c r="DB23" s="783"/>
      <c r="DC23" s="784"/>
      <c r="DD23" s="782" t="s">
        <v>285</v>
      </c>
      <c r="DE23" s="783"/>
      <c r="DF23" s="783"/>
      <c r="DG23" s="783"/>
      <c r="DH23" s="783"/>
      <c r="DI23" s="783"/>
      <c r="DJ23" s="783"/>
      <c r="DK23" s="784"/>
      <c r="DL23" s="791" t="s">
        <v>286</v>
      </c>
      <c r="DM23" s="792"/>
      <c r="DN23" s="792"/>
      <c r="DO23" s="792"/>
      <c r="DP23" s="792"/>
      <c r="DQ23" s="792"/>
      <c r="DR23" s="792"/>
      <c r="DS23" s="792"/>
      <c r="DT23" s="792"/>
      <c r="DU23" s="792"/>
      <c r="DV23" s="793"/>
      <c r="DW23" s="782" t="s">
        <v>287</v>
      </c>
      <c r="DX23" s="783"/>
      <c r="DY23" s="783"/>
      <c r="DZ23" s="783"/>
      <c r="EA23" s="783"/>
      <c r="EB23" s="783"/>
      <c r="EC23" s="784"/>
    </row>
    <row r="24" spans="2:133" ht="11.25" customHeight="1" x14ac:dyDescent="0.15">
      <c r="B24" s="675" t="s">
        <v>288</v>
      </c>
      <c r="C24" s="676"/>
      <c r="D24" s="676"/>
      <c r="E24" s="676"/>
      <c r="F24" s="676"/>
      <c r="G24" s="676"/>
      <c r="H24" s="676"/>
      <c r="I24" s="676"/>
      <c r="J24" s="676"/>
      <c r="K24" s="676"/>
      <c r="L24" s="676"/>
      <c r="M24" s="676"/>
      <c r="N24" s="676"/>
      <c r="O24" s="676"/>
      <c r="P24" s="676"/>
      <c r="Q24" s="677"/>
      <c r="R24" s="678">
        <v>310443</v>
      </c>
      <c r="S24" s="679"/>
      <c r="T24" s="679"/>
      <c r="U24" s="679"/>
      <c r="V24" s="679"/>
      <c r="W24" s="679"/>
      <c r="X24" s="679"/>
      <c r="Y24" s="680"/>
      <c r="Z24" s="715">
        <v>6.7</v>
      </c>
      <c r="AA24" s="715"/>
      <c r="AB24" s="715"/>
      <c r="AC24" s="715"/>
      <c r="AD24" s="716" t="s">
        <v>138</v>
      </c>
      <c r="AE24" s="716"/>
      <c r="AF24" s="716"/>
      <c r="AG24" s="716"/>
      <c r="AH24" s="716"/>
      <c r="AI24" s="716"/>
      <c r="AJ24" s="716"/>
      <c r="AK24" s="716"/>
      <c r="AL24" s="681" t="s">
        <v>238</v>
      </c>
      <c r="AM24" s="682"/>
      <c r="AN24" s="682"/>
      <c r="AO24" s="717"/>
      <c r="AP24" s="773" t="s">
        <v>289</v>
      </c>
      <c r="AQ24" s="780"/>
      <c r="AR24" s="780"/>
      <c r="AS24" s="780"/>
      <c r="AT24" s="780"/>
      <c r="AU24" s="780"/>
      <c r="AV24" s="780"/>
      <c r="AW24" s="780"/>
      <c r="AX24" s="780"/>
      <c r="AY24" s="780"/>
      <c r="AZ24" s="780"/>
      <c r="BA24" s="780"/>
      <c r="BB24" s="780"/>
      <c r="BC24" s="780"/>
      <c r="BD24" s="780"/>
      <c r="BE24" s="780"/>
      <c r="BF24" s="775"/>
      <c r="BG24" s="678" t="s">
        <v>138</v>
      </c>
      <c r="BH24" s="679"/>
      <c r="BI24" s="679"/>
      <c r="BJ24" s="679"/>
      <c r="BK24" s="679"/>
      <c r="BL24" s="679"/>
      <c r="BM24" s="679"/>
      <c r="BN24" s="680"/>
      <c r="BO24" s="715" t="s">
        <v>138</v>
      </c>
      <c r="BP24" s="715"/>
      <c r="BQ24" s="715"/>
      <c r="BR24" s="715"/>
      <c r="BS24" s="684" t="s">
        <v>138</v>
      </c>
      <c r="BT24" s="679"/>
      <c r="BU24" s="679"/>
      <c r="BV24" s="679"/>
      <c r="BW24" s="679"/>
      <c r="BX24" s="679"/>
      <c r="BY24" s="679"/>
      <c r="BZ24" s="679"/>
      <c r="CA24" s="679"/>
      <c r="CB24" s="722"/>
      <c r="CD24" s="736" t="s">
        <v>290</v>
      </c>
      <c r="CE24" s="737"/>
      <c r="CF24" s="737"/>
      <c r="CG24" s="737"/>
      <c r="CH24" s="737"/>
      <c r="CI24" s="737"/>
      <c r="CJ24" s="737"/>
      <c r="CK24" s="737"/>
      <c r="CL24" s="737"/>
      <c r="CM24" s="737"/>
      <c r="CN24" s="737"/>
      <c r="CO24" s="737"/>
      <c r="CP24" s="737"/>
      <c r="CQ24" s="738"/>
      <c r="CR24" s="733">
        <v>1550745</v>
      </c>
      <c r="CS24" s="734"/>
      <c r="CT24" s="734"/>
      <c r="CU24" s="734"/>
      <c r="CV24" s="734"/>
      <c r="CW24" s="734"/>
      <c r="CX24" s="734"/>
      <c r="CY24" s="777"/>
      <c r="CZ24" s="778">
        <v>33.700000000000003</v>
      </c>
      <c r="DA24" s="749"/>
      <c r="DB24" s="749"/>
      <c r="DC24" s="781"/>
      <c r="DD24" s="776">
        <v>1200262</v>
      </c>
      <c r="DE24" s="734"/>
      <c r="DF24" s="734"/>
      <c r="DG24" s="734"/>
      <c r="DH24" s="734"/>
      <c r="DI24" s="734"/>
      <c r="DJ24" s="734"/>
      <c r="DK24" s="777"/>
      <c r="DL24" s="776">
        <v>1166265</v>
      </c>
      <c r="DM24" s="734"/>
      <c r="DN24" s="734"/>
      <c r="DO24" s="734"/>
      <c r="DP24" s="734"/>
      <c r="DQ24" s="734"/>
      <c r="DR24" s="734"/>
      <c r="DS24" s="734"/>
      <c r="DT24" s="734"/>
      <c r="DU24" s="734"/>
      <c r="DV24" s="777"/>
      <c r="DW24" s="778">
        <v>52.5</v>
      </c>
      <c r="DX24" s="749"/>
      <c r="DY24" s="749"/>
      <c r="DZ24" s="749"/>
      <c r="EA24" s="749"/>
      <c r="EB24" s="749"/>
      <c r="EC24" s="779"/>
    </row>
    <row r="25" spans="2:133" ht="11.25" customHeight="1" x14ac:dyDescent="0.15">
      <c r="B25" s="675" t="s">
        <v>291</v>
      </c>
      <c r="C25" s="676"/>
      <c r="D25" s="676"/>
      <c r="E25" s="676"/>
      <c r="F25" s="676"/>
      <c r="G25" s="676"/>
      <c r="H25" s="676"/>
      <c r="I25" s="676"/>
      <c r="J25" s="676"/>
      <c r="K25" s="676"/>
      <c r="L25" s="676"/>
      <c r="M25" s="676"/>
      <c r="N25" s="676"/>
      <c r="O25" s="676"/>
      <c r="P25" s="676"/>
      <c r="Q25" s="677"/>
      <c r="R25" s="678" t="s">
        <v>238</v>
      </c>
      <c r="S25" s="679"/>
      <c r="T25" s="679"/>
      <c r="U25" s="679"/>
      <c r="V25" s="679"/>
      <c r="W25" s="679"/>
      <c r="X25" s="679"/>
      <c r="Y25" s="680"/>
      <c r="Z25" s="715" t="s">
        <v>138</v>
      </c>
      <c r="AA25" s="715"/>
      <c r="AB25" s="715"/>
      <c r="AC25" s="715"/>
      <c r="AD25" s="716" t="s">
        <v>138</v>
      </c>
      <c r="AE25" s="716"/>
      <c r="AF25" s="716"/>
      <c r="AG25" s="716"/>
      <c r="AH25" s="716"/>
      <c r="AI25" s="716"/>
      <c r="AJ25" s="716"/>
      <c r="AK25" s="716"/>
      <c r="AL25" s="681" t="s">
        <v>138</v>
      </c>
      <c r="AM25" s="682"/>
      <c r="AN25" s="682"/>
      <c r="AO25" s="717"/>
      <c r="AP25" s="773" t="s">
        <v>292</v>
      </c>
      <c r="AQ25" s="780"/>
      <c r="AR25" s="780"/>
      <c r="AS25" s="780"/>
      <c r="AT25" s="780"/>
      <c r="AU25" s="780"/>
      <c r="AV25" s="780"/>
      <c r="AW25" s="780"/>
      <c r="AX25" s="780"/>
      <c r="AY25" s="780"/>
      <c r="AZ25" s="780"/>
      <c r="BA25" s="780"/>
      <c r="BB25" s="780"/>
      <c r="BC25" s="780"/>
      <c r="BD25" s="780"/>
      <c r="BE25" s="780"/>
      <c r="BF25" s="775"/>
      <c r="BG25" s="678" t="s">
        <v>238</v>
      </c>
      <c r="BH25" s="679"/>
      <c r="BI25" s="679"/>
      <c r="BJ25" s="679"/>
      <c r="BK25" s="679"/>
      <c r="BL25" s="679"/>
      <c r="BM25" s="679"/>
      <c r="BN25" s="680"/>
      <c r="BO25" s="715" t="s">
        <v>138</v>
      </c>
      <c r="BP25" s="715"/>
      <c r="BQ25" s="715"/>
      <c r="BR25" s="715"/>
      <c r="BS25" s="684" t="s">
        <v>238</v>
      </c>
      <c r="BT25" s="679"/>
      <c r="BU25" s="679"/>
      <c r="BV25" s="679"/>
      <c r="BW25" s="679"/>
      <c r="BX25" s="679"/>
      <c r="BY25" s="679"/>
      <c r="BZ25" s="679"/>
      <c r="CA25" s="679"/>
      <c r="CB25" s="722"/>
      <c r="CD25" s="711" t="s">
        <v>293</v>
      </c>
      <c r="CE25" s="712"/>
      <c r="CF25" s="712"/>
      <c r="CG25" s="712"/>
      <c r="CH25" s="712"/>
      <c r="CI25" s="712"/>
      <c r="CJ25" s="712"/>
      <c r="CK25" s="712"/>
      <c r="CL25" s="712"/>
      <c r="CM25" s="712"/>
      <c r="CN25" s="712"/>
      <c r="CO25" s="712"/>
      <c r="CP25" s="712"/>
      <c r="CQ25" s="713"/>
      <c r="CR25" s="678">
        <v>580633</v>
      </c>
      <c r="CS25" s="697"/>
      <c r="CT25" s="697"/>
      <c r="CU25" s="697"/>
      <c r="CV25" s="697"/>
      <c r="CW25" s="697"/>
      <c r="CX25" s="697"/>
      <c r="CY25" s="698"/>
      <c r="CZ25" s="681">
        <v>12.6</v>
      </c>
      <c r="DA25" s="699"/>
      <c r="DB25" s="699"/>
      <c r="DC25" s="700"/>
      <c r="DD25" s="684">
        <v>536286</v>
      </c>
      <c r="DE25" s="697"/>
      <c r="DF25" s="697"/>
      <c r="DG25" s="697"/>
      <c r="DH25" s="697"/>
      <c r="DI25" s="697"/>
      <c r="DJ25" s="697"/>
      <c r="DK25" s="698"/>
      <c r="DL25" s="684">
        <v>502889</v>
      </c>
      <c r="DM25" s="697"/>
      <c r="DN25" s="697"/>
      <c r="DO25" s="697"/>
      <c r="DP25" s="697"/>
      <c r="DQ25" s="697"/>
      <c r="DR25" s="697"/>
      <c r="DS25" s="697"/>
      <c r="DT25" s="697"/>
      <c r="DU25" s="697"/>
      <c r="DV25" s="698"/>
      <c r="DW25" s="681">
        <v>22.7</v>
      </c>
      <c r="DX25" s="699"/>
      <c r="DY25" s="699"/>
      <c r="DZ25" s="699"/>
      <c r="EA25" s="699"/>
      <c r="EB25" s="699"/>
      <c r="EC25" s="714"/>
    </row>
    <row r="26" spans="2:133" ht="11.25" customHeight="1" x14ac:dyDescent="0.15">
      <c r="B26" s="675" t="s">
        <v>294</v>
      </c>
      <c r="C26" s="676"/>
      <c r="D26" s="676"/>
      <c r="E26" s="676"/>
      <c r="F26" s="676"/>
      <c r="G26" s="676"/>
      <c r="H26" s="676"/>
      <c r="I26" s="676"/>
      <c r="J26" s="676"/>
      <c r="K26" s="676"/>
      <c r="L26" s="676"/>
      <c r="M26" s="676"/>
      <c r="N26" s="676"/>
      <c r="O26" s="676"/>
      <c r="P26" s="676"/>
      <c r="Q26" s="677"/>
      <c r="R26" s="678">
        <v>2460370</v>
      </c>
      <c r="S26" s="679"/>
      <c r="T26" s="679"/>
      <c r="U26" s="679"/>
      <c r="V26" s="679"/>
      <c r="W26" s="679"/>
      <c r="X26" s="679"/>
      <c r="Y26" s="680"/>
      <c r="Z26" s="715">
        <v>52.8</v>
      </c>
      <c r="AA26" s="715"/>
      <c r="AB26" s="715"/>
      <c r="AC26" s="715"/>
      <c r="AD26" s="716">
        <v>2149927</v>
      </c>
      <c r="AE26" s="716"/>
      <c r="AF26" s="716"/>
      <c r="AG26" s="716"/>
      <c r="AH26" s="716"/>
      <c r="AI26" s="716"/>
      <c r="AJ26" s="716"/>
      <c r="AK26" s="716"/>
      <c r="AL26" s="681">
        <v>99.6</v>
      </c>
      <c r="AM26" s="682"/>
      <c r="AN26" s="682"/>
      <c r="AO26" s="717"/>
      <c r="AP26" s="773" t="s">
        <v>295</v>
      </c>
      <c r="AQ26" s="774"/>
      <c r="AR26" s="774"/>
      <c r="AS26" s="774"/>
      <c r="AT26" s="774"/>
      <c r="AU26" s="774"/>
      <c r="AV26" s="774"/>
      <c r="AW26" s="774"/>
      <c r="AX26" s="774"/>
      <c r="AY26" s="774"/>
      <c r="AZ26" s="774"/>
      <c r="BA26" s="774"/>
      <c r="BB26" s="774"/>
      <c r="BC26" s="774"/>
      <c r="BD26" s="774"/>
      <c r="BE26" s="774"/>
      <c r="BF26" s="775"/>
      <c r="BG26" s="678" t="s">
        <v>138</v>
      </c>
      <c r="BH26" s="679"/>
      <c r="BI26" s="679"/>
      <c r="BJ26" s="679"/>
      <c r="BK26" s="679"/>
      <c r="BL26" s="679"/>
      <c r="BM26" s="679"/>
      <c r="BN26" s="680"/>
      <c r="BO26" s="715" t="s">
        <v>138</v>
      </c>
      <c r="BP26" s="715"/>
      <c r="BQ26" s="715"/>
      <c r="BR26" s="715"/>
      <c r="BS26" s="684" t="s">
        <v>138</v>
      </c>
      <c r="BT26" s="679"/>
      <c r="BU26" s="679"/>
      <c r="BV26" s="679"/>
      <c r="BW26" s="679"/>
      <c r="BX26" s="679"/>
      <c r="BY26" s="679"/>
      <c r="BZ26" s="679"/>
      <c r="CA26" s="679"/>
      <c r="CB26" s="722"/>
      <c r="CD26" s="711" t="s">
        <v>296</v>
      </c>
      <c r="CE26" s="712"/>
      <c r="CF26" s="712"/>
      <c r="CG26" s="712"/>
      <c r="CH26" s="712"/>
      <c r="CI26" s="712"/>
      <c r="CJ26" s="712"/>
      <c r="CK26" s="712"/>
      <c r="CL26" s="712"/>
      <c r="CM26" s="712"/>
      <c r="CN26" s="712"/>
      <c r="CO26" s="712"/>
      <c r="CP26" s="712"/>
      <c r="CQ26" s="713"/>
      <c r="CR26" s="678">
        <v>301779</v>
      </c>
      <c r="CS26" s="679"/>
      <c r="CT26" s="679"/>
      <c r="CU26" s="679"/>
      <c r="CV26" s="679"/>
      <c r="CW26" s="679"/>
      <c r="CX26" s="679"/>
      <c r="CY26" s="680"/>
      <c r="CZ26" s="681">
        <v>6.6</v>
      </c>
      <c r="DA26" s="699"/>
      <c r="DB26" s="699"/>
      <c r="DC26" s="700"/>
      <c r="DD26" s="684">
        <v>272580</v>
      </c>
      <c r="DE26" s="679"/>
      <c r="DF26" s="679"/>
      <c r="DG26" s="679"/>
      <c r="DH26" s="679"/>
      <c r="DI26" s="679"/>
      <c r="DJ26" s="679"/>
      <c r="DK26" s="680"/>
      <c r="DL26" s="684" t="s">
        <v>138</v>
      </c>
      <c r="DM26" s="679"/>
      <c r="DN26" s="679"/>
      <c r="DO26" s="679"/>
      <c r="DP26" s="679"/>
      <c r="DQ26" s="679"/>
      <c r="DR26" s="679"/>
      <c r="DS26" s="679"/>
      <c r="DT26" s="679"/>
      <c r="DU26" s="679"/>
      <c r="DV26" s="680"/>
      <c r="DW26" s="681" t="s">
        <v>138</v>
      </c>
      <c r="DX26" s="699"/>
      <c r="DY26" s="699"/>
      <c r="DZ26" s="699"/>
      <c r="EA26" s="699"/>
      <c r="EB26" s="699"/>
      <c r="EC26" s="714"/>
    </row>
    <row r="27" spans="2:133" ht="11.25" customHeight="1" x14ac:dyDescent="0.15">
      <c r="B27" s="675" t="s">
        <v>297</v>
      </c>
      <c r="C27" s="676"/>
      <c r="D27" s="676"/>
      <c r="E27" s="676"/>
      <c r="F27" s="676"/>
      <c r="G27" s="676"/>
      <c r="H27" s="676"/>
      <c r="I27" s="676"/>
      <c r="J27" s="676"/>
      <c r="K27" s="676"/>
      <c r="L27" s="676"/>
      <c r="M27" s="676"/>
      <c r="N27" s="676"/>
      <c r="O27" s="676"/>
      <c r="P27" s="676"/>
      <c r="Q27" s="677"/>
      <c r="R27" s="678" t="s">
        <v>138</v>
      </c>
      <c r="S27" s="679"/>
      <c r="T27" s="679"/>
      <c r="U27" s="679"/>
      <c r="V27" s="679"/>
      <c r="W27" s="679"/>
      <c r="X27" s="679"/>
      <c r="Y27" s="680"/>
      <c r="Z27" s="715" t="s">
        <v>138</v>
      </c>
      <c r="AA27" s="715"/>
      <c r="AB27" s="715"/>
      <c r="AC27" s="715"/>
      <c r="AD27" s="716" t="s">
        <v>238</v>
      </c>
      <c r="AE27" s="716"/>
      <c r="AF27" s="716"/>
      <c r="AG27" s="716"/>
      <c r="AH27" s="716"/>
      <c r="AI27" s="716"/>
      <c r="AJ27" s="716"/>
      <c r="AK27" s="716"/>
      <c r="AL27" s="681" t="s">
        <v>138</v>
      </c>
      <c r="AM27" s="682"/>
      <c r="AN27" s="682"/>
      <c r="AO27" s="717"/>
      <c r="AP27" s="675" t="s">
        <v>298</v>
      </c>
      <c r="AQ27" s="676"/>
      <c r="AR27" s="676"/>
      <c r="AS27" s="676"/>
      <c r="AT27" s="676"/>
      <c r="AU27" s="676"/>
      <c r="AV27" s="676"/>
      <c r="AW27" s="676"/>
      <c r="AX27" s="676"/>
      <c r="AY27" s="676"/>
      <c r="AZ27" s="676"/>
      <c r="BA27" s="676"/>
      <c r="BB27" s="676"/>
      <c r="BC27" s="676"/>
      <c r="BD27" s="676"/>
      <c r="BE27" s="676"/>
      <c r="BF27" s="677"/>
      <c r="BG27" s="678">
        <v>318356</v>
      </c>
      <c r="BH27" s="679"/>
      <c r="BI27" s="679"/>
      <c r="BJ27" s="679"/>
      <c r="BK27" s="679"/>
      <c r="BL27" s="679"/>
      <c r="BM27" s="679"/>
      <c r="BN27" s="680"/>
      <c r="BO27" s="715">
        <v>100</v>
      </c>
      <c r="BP27" s="715"/>
      <c r="BQ27" s="715"/>
      <c r="BR27" s="715"/>
      <c r="BS27" s="684">
        <v>25007</v>
      </c>
      <c r="BT27" s="679"/>
      <c r="BU27" s="679"/>
      <c r="BV27" s="679"/>
      <c r="BW27" s="679"/>
      <c r="BX27" s="679"/>
      <c r="BY27" s="679"/>
      <c r="BZ27" s="679"/>
      <c r="CA27" s="679"/>
      <c r="CB27" s="722"/>
      <c r="CD27" s="711" t="s">
        <v>299</v>
      </c>
      <c r="CE27" s="712"/>
      <c r="CF27" s="712"/>
      <c r="CG27" s="712"/>
      <c r="CH27" s="712"/>
      <c r="CI27" s="712"/>
      <c r="CJ27" s="712"/>
      <c r="CK27" s="712"/>
      <c r="CL27" s="712"/>
      <c r="CM27" s="712"/>
      <c r="CN27" s="712"/>
      <c r="CO27" s="712"/>
      <c r="CP27" s="712"/>
      <c r="CQ27" s="713"/>
      <c r="CR27" s="678">
        <v>495016</v>
      </c>
      <c r="CS27" s="697"/>
      <c r="CT27" s="697"/>
      <c r="CU27" s="697"/>
      <c r="CV27" s="697"/>
      <c r="CW27" s="697"/>
      <c r="CX27" s="697"/>
      <c r="CY27" s="698"/>
      <c r="CZ27" s="681">
        <v>10.8</v>
      </c>
      <c r="DA27" s="699"/>
      <c r="DB27" s="699"/>
      <c r="DC27" s="700"/>
      <c r="DD27" s="684">
        <v>188881</v>
      </c>
      <c r="DE27" s="697"/>
      <c r="DF27" s="697"/>
      <c r="DG27" s="697"/>
      <c r="DH27" s="697"/>
      <c r="DI27" s="697"/>
      <c r="DJ27" s="697"/>
      <c r="DK27" s="698"/>
      <c r="DL27" s="684">
        <v>188281</v>
      </c>
      <c r="DM27" s="697"/>
      <c r="DN27" s="697"/>
      <c r="DO27" s="697"/>
      <c r="DP27" s="697"/>
      <c r="DQ27" s="697"/>
      <c r="DR27" s="697"/>
      <c r="DS27" s="697"/>
      <c r="DT27" s="697"/>
      <c r="DU27" s="697"/>
      <c r="DV27" s="698"/>
      <c r="DW27" s="681">
        <v>8.5</v>
      </c>
      <c r="DX27" s="699"/>
      <c r="DY27" s="699"/>
      <c r="DZ27" s="699"/>
      <c r="EA27" s="699"/>
      <c r="EB27" s="699"/>
      <c r="EC27" s="714"/>
    </row>
    <row r="28" spans="2:133" ht="11.25" customHeight="1" x14ac:dyDescent="0.15">
      <c r="B28" s="675" t="s">
        <v>300</v>
      </c>
      <c r="C28" s="676"/>
      <c r="D28" s="676"/>
      <c r="E28" s="676"/>
      <c r="F28" s="676"/>
      <c r="G28" s="676"/>
      <c r="H28" s="676"/>
      <c r="I28" s="676"/>
      <c r="J28" s="676"/>
      <c r="K28" s="676"/>
      <c r="L28" s="676"/>
      <c r="M28" s="676"/>
      <c r="N28" s="676"/>
      <c r="O28" s="676"/>
      <c r="P28" s="676"/>
      <c r="Q28" s="677"/>
      <c r="R28" s="678">
        <v>32132</v>
      </c>
      <c r="S28" s="679"/>
      <c r="T28" s="679"/>
      <c r="U28" s="679"/>
      <c r="V28" s="679"/>
      <c r="W28" s="679"/>
      <c r="X28" s="679"/>
      <c r="Y28" s="680"/>
      <c r="Z28" s="715">
        <v>0.7</v>
      </c>
      <c r="AA28" s="715"/>
      <c r="AB28" s="715"/>
      <c r="AC28" s="715"/>
      <c r="AD28" s="716" t="s">
        <v>138</v>
      </c>
      <c r="AE28" s="716"/>
      <c r="AF28" s="716"/>
      <c r="AG28" s="716"/>
      <c r="AH28" s="716"/>
      <c r="AI28" s="716"/>
      <c r="AJ28" s="716"/>
      <c r="AK28" s="716"/>
      <c r="AL28" s="681" t="s">
        <v>138</v>
      </c>
      <c r="AM28" s="682"/>
      <c r="AN28" s="682"/>
      <c r="AO28" s="717"/>
      <c r="AP28" s="675"/>
      <c r="AQ28" s="676"/>
      <c r="AR28" s="676"/>
      <c r="AS28" s="676"/>
      <c r="AT28" s="676"/>
      <c r="AU28" s="676"/>
      <c r="AV28" s="676"/>
      <c r="AW28" s="676"/>
      <c r="AX28" s="676"/>
      <c r="AY28" s="676"/>
      <c r="AZ28" s="676"/>
      <c r="BA28" s="676"/>
      <c r="BB28" s="676"/>
      <c r="BC28" s="676"/>
      <c r="BD28" s="676"/>
      <c r="BE28" s="676"/>
      <c r="BF28" s="677"/>
      <c r="BG28" s="678"/>
      <c r="BH28" s="679"/>
      <c r="BI28" s="679"/>
      <c r="BJ28" s="679"/>
      <c r="BK28" s="679"/>
      <c r="BL28" s="679"/>
      <c r="BM28" s="679"/>
      <c r="BN28" s="680"/>
      <c r="BO28" s="715"/>
      <c r="BP28" s="715"/>
      <c r="BQ28" s="715"/>
      <c r="BR28" s="715"/>
      <c r="BS28" s="684"/>
      <c r="BT28" s="679"/>
      <c r="BU28" s="679"/>
      <c r="BV28" s="679"/>
      <c r="BW28" s="679"/>
      <c r="BX28" s="679"/>
      <c r="BY28" s="679"/>
      <c r="BZ28" s="679"/>
      <c r="CA28" s="679"/>
      <c r="CB28" s="722"/>
      <c r="CD28" s="711" t="s">
        <v>301</v>
      </c>
      <c r="CE28" s="712"/>
      <c r="CF28" s="712"/>
      <c r="CG28" s="712"/>
      <c r="CH28" s="712"/>
      <c r="CI28" s="712"/>
      <c r="CJ28" s="712"/>
      <c r="CK28" s="712"/>
      <c r="CL28" s="712"/>
      <c r="CM28" s="712"/>
      <c r="CN28" s="712"/>
      <c r="CO28" s="712"/>
      <c r="CP28" s="712"/>
      <c r="CQ28" s="713"/>
      <c r="CR28" s="678">
        <v>475096</v>
      </c>
      <c r="CS28" s="679"/>
      <c r="CT28" s="679"/>
      <c r="CU28" s="679"/>
      <c r="CV28" s="679"/>
      <c r="CW28" s="679"/>
      <c r="CX28" s="679"/>
      <c r="CY28" s="680"/>
      <c r="CZ28" s="681">
        <v>10.3</v>
      </c>
      <c r="DA28" s="699"/>
      <c r="DB28" s="699"/>
      <c r="DC28" s="700"/>
      <c r="DD28" s="684">
        <v>475095</v>
      </c>
      <c r="DE28" s="679"/>
      <c r="DF28" s="679"/>
      <c r="DG28" s="679"/>
      <c r="DH28" s="679"/>
      <c r="DI28" s="679"/>
      <c r="DJ28" s="679"/>
      <c r="DK28" s="680"/>
      <c r="DL28" s="684">
        <v>475095</v>
      </c>
      <c r="DM28" s="679"/>
      <c r="DN28" s="679"/>
      <c r="DO28" s="679"/>
      <c r="DP28" s="679"/>
      <c r="DQ28" s="679"/>
      <c r="DR28" s="679"/>
      <c r="DS28" s="679"/>
      <c r="DT28" s="679"/>
      <c r="DU28" s="679"/>
      <c r="DV28" s="680"/>
      <c r="DW28" s="681">
        <v>21.4</v>
      </c>
      <c r="DX28" s="699"/>
      <c r="DY28" s="699"/>
      <c r="DZ28" s="699"/>
      <c r="EA28" s="699"/>
      <c r="EB28" s="699"/>
      <c r="EC28" s="714"/>
    </row>
    <row r="29" spans="2:133" ht="11.25" customHeight="1" x14ac:dyDescent="0.15">
      <c r="B29" s="675" t="s">
        <v>302</v>
      </c>
      <c r="C29" s="676"/>
      <c r="D29" s="676"/>
      <c r="E29" s="676"/>
      <c r="F29" s="676"/>
      <c r="G29" s="676"/>
      <c r="H29" s="676"/>
      <c r="I29" s="676"/>
      <c r="J29" s="676"/>
      <c r="K29" s="676"/>
      <c r="L29" s="676"/>
      <c r="M29" s="676"/>
      <c r="N29" s="676"/>
      <c r="O29" s="676"/>
      <c r="P29" s="676"/>
      <c r="Q29" s="677"/>
      <c r="R29" s="678">
        <v>77699</v>
      </c>
      <c r="S29" s="679"/>
      <c r="T29" s="679"/>
      <c r="U29" s="679"/>
      <c r="V29" s="679"/>
      <c r="W29" s="679"/>
      <c r="X29" s="679"/>
      <c r="Y29" s="680"/>
      <c r="Z29" s="715">
        <v>1.7</v>
      </c>
      <c r="AA29" s="715"/>
      <c r="AB29" s="715"/>
      <c r="AC29" s="715"/>
      <c r="AD29" s="716" t="s">
        <v>138</v>
      </c>
      <c r="AE29" s="716"/>
      <c r="AF29" s="716"/>
      <c r="AG29" s="716"/>
      <c r="AH29" s="716"/>
      <c r="AI29" s="716"/>
      <c r="AJ29" s="716"/>
      <c r="AK29" s="716"/>
      <c r="AL29" s="681" t="s">
        <v>138</v>
      </c>
      <c r="AM29" s="682"/>
      <c r="AN29" s="682"/>
      <c r="AO29" s="717"/>
      <c r="AP29" s="659"/>
      <c r="AQ29" s="660"/>
      <c r="AR29" s="660"/>
      <c r="AS29" s="660"/>
      <c r="AT29" s="660"/>
      <c r="AU29" s="660"/>
      <c r="AV29" s="660"/>
      <c r="AW29" s="660"/>
      <c r="AX29" s="660"/>
      <c r="AY29" s="660"/>
      <c r="AZ29" s="660"/>
      <c r="BA29" s="660"/>
      <c r="BB29" s="660"/>
      <c r="BC29" s="660"/>
      <c r="BD29" s="660"/>
      <c r="BE29" s="660"/>
      <c r="BF29" s="661"/>
      <c r="BG29" s="678"/>
      <c r="BH29" s="679"/>
      <c r="BI29" s="679"/>
      <c r="BJ29" s="679"/>
      <c r="BK29" s="679"/>
      <c r="BL29" s="679"/>
      <c r="BM29" s="679"/>
      <c r="BN29" s="680"/>
      <c r="BO29" s="715"/>
      <c r="BP29" s="715"/>
      <c r="BQ29" s="715"/>
      <c r="BR29" s="715"/>
      <c r="BS29" s="716"/>
      <c r="BT29" s="716"/>
      <c r="BU29" s="716"/>
      <c r="BV29" s="716"/>
      <c r="BW29" s="716"/>
      <c r="BX29" s="716"/>
      <c r="BY29" s="716"/>
      <c r="BZ29" s="716"/>
      <c r="CA29" s="716"/>
      <c r="CB29" s="766"/>
      <c r="CD29" s="767" t="s">
        <v>303</v>
      </c>
      <c r="CE29" s="768"/>
      <c r="CF29" s="711" t="s">
        <v>70</v>
      </c>
      <c r="CG29" s="712"/>
      <c r="CH29" s="712"/>
      <c r="CI29" s="712"/>
      <c r="CJ29" s="712"/>
      <c r="CK29" s="712"/>
      <c r="CL29" s="712"/>
      <c r="CM29" s="712"/>
      <c r="CN29" s="712"/>
      <c r="CO29" s="712"/>
      <c r="CP29" s="712"/>
      <c r="CQ29" s="713"/>
      <c r="CR29" s="678">
        <v>474850</v>
      </c>
      <c r="CS29" s="697"/>
      <c r="CT29" s="697"/>
      <c r="CU29" s="697"/>
      <c r="CV29" s="697"/>
      <c r="CW29" s="697"/>
      <c r="CX29" s="697"/>
      <c r="CY29" s="698"/>
      <c r="CZ29" s="681">
        <v>10.3</v>
      </c>
      <c r="DA29" s="699"/>
      <c r="DB29" s="699"/>
      <c r="DC29" s="700"/>
      <c r="DD29" s="684">
        <v>474849</v>
      </c>
      <c r="DE29" s="697"/>
      <c r="DF29" s="697"/>
      <c r="DG29" s="697"/>
      <c r="DH29" s="697"/>
      <c r="DI29" s="697"/>
      <c r="DJ29" s="697"/>
      <c r="DK29" s="698"/>
      <c r="DL29" s="684">
        <v>474849</v>
      </c>
      <c r="DM29" s="697"/>
      <c r="DN29" s="697"/>
      <c r="DO29" s="697"/>
      <c r="DP29" s="697"/>
      <c r="DQ29" s="697"/>
      <c r="DR29" s="697"/>
      <c r="DS29" s="697"/>
      <c r="DT29" s="697"/>
      <c r="DU29" s="697"/>
      <c r="DV29" s="698"/>
      <c r="DW29" s="681">
        <v>21.4</v>
      </c>
      <c r="DX29" s="699"/>
      <c r="DY29" s="699"/>
      <c r="DZ29" s="699"/>
      <c r="EA29" s="699"/>
      <c r="EB29" s="699"/>
      <c r="EC29" s="714"/>
    </row>
    <row r="30" spans="2:133" ht="11.25" customHeight="1" x14ac:dyDescent="0.15">
      <c r="B30" s="675" t="s">
        <v>304</v>
      </c>
      <c r="C30" s="676"/>
      <c r="D30" s="676"/>
      <c r="E30" s="676"/>
      <c r="F30" s="676"/>
      <c r="G30" s="676"/>
      <c r="H30" s="676"/>
      <c r="I30" s="676"/>
      <c r="J30" s="676"/>
      <c r="K30" s="676"/>
      <c r="L30" s="676"/>
      <c r="M30" s="676"/>
      <c r="N30" s="676"/>
      <c r="O30" s="676"/>
      <c r="P30" s="676"/>
      <c r="Q30" s="677"/>
      <c r="R30" s="678">
        <v>12296</v>
      </c>
      <c r="S30" s="679"/>
      <c r="T30" s="679"/>
      <c r="U30" s="679"/>
      <c r="V30" s="679"/>
      <c r="W30" s="679"/>
      <c r="X30" s="679"/>
      <c r="Y30" s="680"/>
      <c r="Z30" s="715">
        <v>0.3</v>
      </c>
      <c r="AA30" s="715"/>
      <c r="AB30" s="715"/>
      <c r="AC30" s="715"/>
      <c r="AD30" s="716">
        <v>514</v>
      </c>
      <c r="AE30" s="716"/>
      <c r="AF30" s="716"/>
      <c r="AG30" s="716"/>
      <c r="AH30" s="716"/>
      <c r="AI30" s="716"/>
      <c r="AJ30" s="716"/>
      <c r="AK30" s="716"/>
      <c r="AL30" s="681">
        <v>0</v>
      </c>
      <c r="AM30" s="682"/>
      <c r="AN30" s="682"/>
      <c r="AO30" s="717"/>
      <c r="AP30" s="739" t="s">
        <v>221</v>
      </c>
      <c r="AQ30" s="740"/>
      <c r="AR30" s="740"/>
      <c r="AS30" s="740"/>
      <c r="AT30" s="740"/>
      <c r="AU30" s="740"/>
      <c r="AV30" s="740"/>
      <c r="AW30" s="740"/>
      <c r="AX30" s="740"/>
      <c r="AY30" s="740"/>
      <c r="AZ30" s="740"/>
      <c r="BA30" s="740"/>
      <c r="BB30" s="740"/>
      <c r="BC30" s="740"/>
      <c r="BD30" s="740"/>
      <c r="BE30" s="740"/>
      <c r="BF30" s="741"/>
      <c r="BG30" s="739" t="s">
        <v>305</v>
      </c>
      <c r="BH30" s="764"/>
      <c r="BI30" s="764"/>
      <c r="BJ30" s="764"/>
      <c r="BK30" s="764"/>
      <c r="BL30" s="764"/>
      <c r="BM30" s="764"/>
      <c r="BN30" s="764"/>
      <c r="BO30" s="764"/>
      <c r="BP30" s="764"/>
      <c r="BQ30" s="765"/>
      <c r="BR30" s="739" t="s">
        <v>306</v>
      </c>
      <c r="BS30" s="764"/>
      <c r="BT30" s="764"/>
      <c r="BU30" s="764"/>
      <c r="BV30" s="764"/>
      <c r="BW30" s="764"/>
      <c r="BX30" s="764"/>
      <c r="BY30" s="764"/>
      <c r="BZ30" s="764"/>
      <c r="CA30" s="764"/>
      <c r="CB30" s="765"/>
      <c r="CD30" s="769"/>
      <c r="CE30" s="770"/>
      <c r="CF30" s="711" t="s">
        <v>307</v>
      </c>
      <c r="CG30" s="712"/>
      <c r="CH30" s="712"/>
      <c r="CI30" s="712"/>
      <c r="CJ30" s="712"/>
      <c r="CK30" s="712"/>
      <c r="CL30" s="712"/>
      <c r="CM30" s="712"/>
      <c r="CN30" s="712"/>
      <c r="CO30" s="712"/>
      <c r="CP30" s="712"/>
      <c r="CQ30" s="713"/>
      <c r="CR30" s="678">
        <v>461227</v>
      </c>
      <c r="CS30" s="679"/>
      <c r="CT30" s="679"/>
      <c r="CU30" s="679"/>
      <c r="CV30" s="679"/>
      <c r="CW30" s="679"/>
      <c r="CX30" s="679"/>
      <c r="CY30" s="680"/>
      <c r="CZ30" s="681">
        <v>10</v>
      </c>
      <c r="DA30" s="699"/>
      <c r="DB30" s="699"/>
      <c r="DC30" s="700"/>
      <c r="DD30" s="684">
        <v>461227</v>
      </c>
      <c r="DE30" s="679"/>
      <c r="DF30" s="679"/>
      <c r="DG30" s="679"/>
      <c r="DH30" s="679"/>
      <c r="DI30" s="679"/>
      <c r="DJ30" s="679"/>
      <c r="DK30" s="680"/>
      <c r="DL30" s="684">
        <v>461227</v>
      </c>
      <c r="DM30" s="679"/>
      <c r="DN30" s="679"/>
      <c r="DO30" s="679"/>
      <c r="DP30" s="679"/>
      <c r="DQ30" s="679"/>
      <c r="DR30" s="679"/>
      <c r="DS30" s="679"/>
      <c r="DT30" s="679"/>
      <c r="DU30" s="679"/>
      <c r="DV30" s="680"/>
      <c r="DW30" s="681">
        <v>20.8</v>
      </c>
      <c r="DX30" s="699"/>
      <c r="DY30" s="699"/>
      <c r="DZ30" s="699"/>
      <c r="EA30" s="699"/>
      <c r="EB30" s="699"/>
      <c r="EC30" s="714"/>
    </row>
    <row r="31" spans="2:133" ht="11.25" customHeight="1" x14ac:dyDescent="0.15">
      <c r="B31" s="675" t="s">
        <v>308</v>
      </c>
      <c r="C31" s="676"/>
      <c r="D31" s="676"/>
      <c r="E31" s="676"/>
      <c r="F31" s="676"/>
      <c r="G31" s="676"/>
      <c r="H31" s="676"/>
      <c r="I31" s="676"/>
      <c r="J31" s="676"/>
      <c r="K31" s="676"/>
      <c r="L31" s="676"/>
      <c r="M31" s="676"/>
      <c r="N31" s="676"/>
      <c r="O31" s="676"/>
      <c r="P31" s="676"/>
      <c r="Q31" s="677"/>
      <c r="R31" s="678">
        <v>579743</v>
      </c>
      <c r="S31" s="679"/>
      <c r="T31" s="679"/>
      <c r="U31" s="679"/>
      <c r="V31" s="679"/>
      <c r="W31" s="679"/>
      <c r="X31" s="679"/>
      <c r="Y31" s="680"/>
      <c r="Z31" s="715">
        <v>12.4</v>
      </c>
      <c r="AA31" s="715"/>
      <c r="AB31" s="715"/>
      <c r="AC31" s="715"/>
      <c r="AD31" s="716" t="s">
        <v>138</v>
      </c>
      <c r="AE31" s="716"/>
      <c r="AF31" s="716"/>
      <c r="AG31" s="716"/>
      <c r="AH31" s="716"/>
      <c r="AI31" s="716"/>
      <c r="AJ31" s="716"/>
      <c r="AK31" s="716"/>
      <c r="AL31" s="681" t="s">
        <v>138</v>
      </c>
      <c r="AM31" s="682"/>
      <c r="AN31" s="682"/>
      <c r="AO31" s="717"/>
      <c r="AP31" s="752" t="s">
        <v>309</v>
      </c>
      <c r="AQ31" s="753"/>
      <c r="AR31" s="753"/>
      <c r="AS31" s="753"/>
      <c r="AT31" s="758" t="s">
        <v>310</v>
      </c>
      <c r="AU31" s="231"/>
      <c r="AV31" s="231"/>
      <c r="AW31" s="231"/>
      <c r="AX31" s="744" t="s">
        <v>187</v>
      </c>
      <c r="AY31" s="745"/>
      <c r="AZ31" s="745"/>
      <c r="BA31" s="745"/>
      <c r="BB31" s="745"/>
      <c r="BC31" s="745"/>
      <c r="BD31" s="745"/>
      <c r="BE31" s="745"/>
      <c r="BF31" s="746"/>
      <c r="BG31" s="747">
        <v>98.9</v>
      </c>
      <c r="BH31" s="748"/>
      <c r="BI31" s="748"/>
      <c r="BJ31" s="748"/>
      <c r="BK31" s="748"/>
      <c r="BL31" s="748"/>
      <c r="BM31" s="749">
        <v>95</v>
      </c>
      <c r="BN31" s="748"/>
      <c r="BO31" s="748"/>
      <c r="BP31" s="748"/>
      <c r="BQ31" s="750"/>
      <c r="BR31" s="747">
        <v>98.6</v>
      </c>
      <c r="BS31" s="748"/>
      <c r="BT31" s="748"/>
      <c r="BU31" s="748"/>
      <c r="BV31" s="748"/>
      <c r="BW31" s="748"/>
      <c r="BX31" s="749">
        <v>94.8</v>
      </c>
      <c r="BY31" s="748"/>
      <c r="BZ31" s="748"/>
      <c r="CA31" s="748"/>
      <c r="CB31" s="750"/>
      <c r="CD31" s="769"/>
      <c r="CE31" s="770"/>
      <c r="CF31" s="711" t="s">
        <v>311</v>
      </c>
      <c r="CG31" s="712"/>
      <c r="CH31" s="712"/>
      <c r="CI31" s="712"/>
      <c r="CJ31" s="712"/>
      <c r="CK31" s="712"/>
      <c r="CL31" s="712"/>
      <c r="CM31" s="712"/>
      <c r="CN31" s="712"/>
      <c r="CO31" s="712"/>
      <c r="CP31" s="712"/>
      <c r="CQ31" s="713"/>
      <c r="CR31" s="678">
        <v>13623</v>
      </c>
      <c r="CS31" s="697"/>
      <c r="CT31" s="697"/>
      <c r="CU31" s="697"/>
      <c r="CV31" s="697"/>
      <c r="CW31" s="697"/>
      <c r="CX31" s="697"/>
      <c r="CY31" s="698"/>
      <c r="CZ31" s="681">
        <v>0.3</v>
      </c>
      <c r="DA31" s="699"/>
      <c r="DB31" s="699"/>
      <c r="DC31" s="700"/>
      <c r="DD31" s="684">
        <v>13622</v>
      </c>
      <c r="DE31" s="697"/>
      <c r="DF31" s="697"/>
      <c r="DG31" s="697"/>
      <c r="DH31" s="697"/>
      <c r="DI31" s="697"/>
      <c r="DJ31" s="697"/>
      <c r="DK31" s="698"/>
      <c r="DL31" s="684">
        <v>13622</v>
      </c>
      <c r="DM31" s="697"/>
      <c r="DN31" s="697"/>
      <c r="DO31" s="697"/>
      <c r="DP31" s="697"/>
      <c r="DQ31" s="697"/>
      <c r="DR31" s="697"/>
      <c r="DS31" s="697"/>
      <c r="DT31" s="697"/>
      <c r="DU31" s="697"/>
      <c r="DV31" s="698"/>
      <c r="DW31" s="681">
        <v>0.6</v>
      </c>
      <c r="DX31" s="699"/>
      <c r="DY31" s="699"/>
      <c r="DZ31" s="699"/>
      <c r="EA31" s="699"/>
      <c r="EB31" s="699"/>
      <c r="EC31" s="714"/>
    </row>
    <row r="32" spans="2:133" ht="11.25" customHeight="1" x14ac:dyDescent="0.15">
      <c r="B32" s="761" t="s">
        <v>312</v>
      </c>
      <c r="C32" s="762"/>
      <c r="D32" s="762"/>
      <c r="E32" s="762"/>
      <c r="F32" s="762"/>
      <c r="G32" s="762"/>
      <c r="H32" s="762"/>
      <c r="I32" s="762"/>
      <c r="J32" s="762"/>
      <c r="K32" s="762"/>
      <c r="L32" s="762"/>
      <c r="M32" s="762"/>
      <c r="N32" s="762"/>
      <c r="O32" s="762"/>
      <c r="P32" s="762"/>
      <c r="Q32" s="763"/>
      <c r="R32" s="678" t="s">
        <v>138</v>
      </c>
      <c r="S32" s="679"/>
      <c r="T32" s="679"/>
      <c r="U32" s="679"/>
      <c r="V32" s="679"/>
      <c r="W32" s="679"/>
      <c r="X32" s="679"/>
      <c r="Y32" s="680"/>
      <c r="Z32" s="715" t="s">
        <v>138</v>
      </c>
      <c r="AA32" s="715"/>
      <c r="AB32" s="715"/>
      <c r="AC32" s="715"/>
      <c r="AD32" s="716" t="s">
        <v>238</v>
      </c>
      <c r="AE32" s="716"/>
      <c r="AF32" s="716"/>
      <c r="AG32" s="716"/>
      <c r="AH32" s="716"/>
      <c r="AI32" s="716"/>
      <c r="AJ32" s="716"/>
      <c r="AK32" s="716"/>
      <c r="AL32" s="681" t="s">
        <v>238</v>
      </c>
      <c r="AM32" s="682"/>
      <c r="AN32" s="682"/>
      <c r="AO32" s="717"/>
      <c r="AP32" s="754"/>
      <c r="AQ32" s="755"/>
      <c r="AR32" s="755"/>
      <c r="AS32" s="755"/>
      <c r="AT32" s="759"/>
      <c r="AU32" s="230" t="s">
        <v>313</v>
      </c>
      <c r="AV32" s="230"/>
      <c r="AW32" s="230"/>
      <c r="AX32" s="675" t="s">
        <v>314</v>
      </c>
      <c r="AY32" s="676"/>
      <c r="AZ32" s="676"/>
      <c r="BA32" s="676"/>
      <c r="BB32" s="676"/>
      <c r="BC32" s="676"/>
      <c r="BD32" s="676"/>
      <c r="BE32" s="676"/>
      <c r="BF32" s="677"/>
      <c r="BG32" s="751">
        <v>99.7</v>
      </c>
      <c r="BH32" s="697"/>
      <c r="BI32" s="697"/>
      <c r="BJ32" s="697"/>
      <c r="BK32" s="697"/>
      <c r="BL32" s="697"/>
      <c r="BM32" s="682">
        <v>98.3</v>
      </c>
      <c r="BN32" s="743"/>
      <c r="BO32" s="743"/>
      <c r="BP32" s="743"/>
      <c r="BQ32" s="721"/>
      <c r="BR32" s="751">
        <v>99.6</v>
      </c>
      <c r="BS32" s="697"/>
      <c r="BT32" s="697"/>
      <c r="BU32" s="697"/>
      <c r="BV32" s="697"/>
      <c r="BW32" s="697"/>
      <c r="BX32" s="682">
        <v>97.9</v>
      </c>
      <c r="BY32" s="743"/>
      <c r="BZ32" s="743"/>
      <c r="CA32" s="743"/>
      <c r="CB32" s="721"/>
      <c r="CD32" s="771"/>
      <c r="CE32" s="772"/>
      <c r="CF32" s="711" t="s">
        <v>315</v>
      </c>
      <c r="CG32" s="712"/>
      <c r="CH32" s="712"/>
      <c r="CI32" s="712"/>
      <c r="CJ32" s="712"/>
      <c r="CK32" s="712"/>
      <c r="CL32" s="712"/>
      <c r="CM32" s="712"/>
      <c r="CN32" s="712"/>
      <c r="CO32" s="712"/>
      <c r="CP32" s="712"/>
      <c r="CQ32" s="713"/>
      <c r="CR32" s="678">
        <v>246</v>
      </c>
      <c r="CS32" s="679"/>
      <c r="CT32" s="679"/>
      <c r="CU32" s="679"/>
      <c r="CV32" s="679"/>
      <c r="CW32" s="679"/>
      <c r="CX32" s="679"/>
      <c r="CY32" s="680"/>
      <c r="CZ32" s="681">
        <v>0</v>
      </c>
      <c r="DA32" s="699"/>
      <c r="DB32" s="699"/>
      <c r="DC32" s="700"/>
      <c r="DD32" s="684">
        <v>246</v>
      </c>
      <c r="DE32" s="679"/>
      <c r="DF32" s="679"/>
      <c r="DG32" s="679"/>
      <c r="DH32" s="679"/>
      <c r="DI32" s="679"/>
      <c r="DJ32" s="679"/>
      <c r="DK32" s="680"/>
      <c r="DL32" s="684">
        <v>246</v>
      </c>
      <c r="DM32" s="679"/>
      <c r="DN32" s="679"/>
      <c r="DO32" s="679"/>
      <c r="DP32" s="679"/>
      <c r="DQ32" s="679"/>
      <c r="DR32" s="679"/>
      <c r="DS32" s="679"/>
      <c r="DT32" s="679"/>
      <c r="DU32" s="679"/>
      <c r="DV32" s="680"/>
      <c r="DW32" s="681">
        <v>0</v>
      </c>
      <c r="DX32" s="699"/>
      <c r="DY32" s="699"/>
      <c r="DZ32" s="699"/>
      <c r="EA32" s="699"/>
      <c r="EB32" s="699"/>
      <c r="EC32" s="714"/>
    </row>
    <row r="33" spans="2:133" ht="11.25" customHeight="1" x14ac:dyDescent="0.15">
      <c r="B33" s="675" t="s">
        <v>316</v>
      </c>
      <c r="C33" s="676"/>
      <c r="D33" s="676"/>
      <c r="E33" s="676"/>
      <c r="F33" s="676"/>
      <c r="G33" s="676"/>
      <c r="H33" s="676"/>
      <c r="I33" s="676"/>
      <c r="J33" s="676"/>
      <c r="K33" s="676"/>
      <c r="L33" s="676"/>
      <c r="M33" s="676"/>
      <c r="N33" s="676"/>
      <c r="O33" s="676"/>
      <c r="P33" s="676"/>
      <c r="Q33" s="677"/>
      <c r="R33" s="678">
        <v>247614</v>
      </c>
      <c r="S33" s="679"/>
      <c r="T33" s="679"/>
      <c r="U33" s="679"/>
      <c r="V33" s="679"/>
      <c r="W33" s="679"/>
      <c r="X33" s="679"/>
      <c r="Y33" s="680"/>
      <c r="Z33" s="715">
        <v>5.3</v>
      </c>
      <c r="AA33" s="715"/>
      <c r="AB33" s="715"/>
      <c r="AC33" s="715"/>
      <c r="AD33" s="716" t="s">
        <v>138</v>
      </c>
      <c r="AE33" s="716"/>
      <c r="AF33" s="716"/>
      <c r="AG33" s="716"/>
      <c r="AH33" s="716"/>
      <c r="AI33" s="716"/>
      <c r="AJ33" s="716"/>
      <c r="AK33" s="716"/>
      <c r="AL33" s="681" t="s">
        <v>138</v>
      </c>
      <c r="AM33" s="682"/>
      <c r="AN33" s="682"/>
      <c r="AO33" s="717"/>
      <c r="AP33" s="756"/>
      <c r="AQ33" s="757"/>
      <c r="AR33" s="757"/>
      <c r="AS33" s="757"/>
      <c r="AT33" s="760"/>
      <c r="AU33" s="232"/>
      <c r="AV33" s="232"/>
      <c r="AW33" s="232"/>
      <c r="AX33" s="659" t="s">
        <v>317</v>
      </c>
      <c r="AY33" s="660"/>
      <c r="AZ33" s="660"/>
      <c r="BA33" s="660"/>
      <c r="BB33" s="660"/>
      <c r="BC33" s="660"/>
      <c r="BD33" s="660"/>
      <c r="BE33" s="660"/>
      <c r="BF33" s="661"/>
      <c r="BG33" s="742">
        <v>98.2</v>
      </c>
      <c r="BH33" s="663"/>
      <c r="BI33" s="663"/>
      <c r="BJ33" s="663"/>
      <c r="BK33" s="663"/>
      <c r="BL33" s="663"/>
      <c r="BM33" s="706">
        <v>91.5</v>
      </c>
      <c r="BN33" s="663"/>
      <c r="BO33" s="663"/>
      <c r="BP33" s="663"/>
      <c r="BQ33" s="727"/>
      <c r="BR33" s="742">
        <v>97.6</v>
      </c>
      <c r="BS33" s="663"/>
      <c r="BT33" s="663"/>
      <c r="BU33" s="663"/>
      <c r="BV33" s="663"/>
      <c r="BW33" s="663"/>
      <c r="BX33" s="706">
        <v>91.4</v>
      </c>
      <c r="BY33" s="663"/>
      <c r="BZ33" s="663"/>
      <c r="CA33" s="663"/>
      <c r="CB33" s="727"/>
      <c r="CD33" s="711" t="s">
        <v>318</v>
      </c>
      <c r="CE33" s="712"/>
      <c r="CF33" s="712"/>
      <c r="CG33" s="712"/>
      <c r="CH33" s="712"/>
      <c r="CI33" s="712"/>
      <c r="CJ33" s="712"/>
      <c r="CK33" s="712"/>
      <c r="CL33" s="712"/>
      <c r="CM33" s="712"/>
      <c r="CN33" s="712"/>
      <c r="CO33" s="712"/>
      <c r="CP33" s="712"/>
      <c r="CQ33" s="713"/>
      <c r="CR33" s="678">
        <v>1925800</v>
      </c>
      <c r="CS33" s="697"/>
      <c r="CT33" s="697"/>
      <c r="CU33" s="697"/>
      <c r="CV33" s="697"/>
      <c r="CW33" s="697"/>
      <c r="CX33" s="697"/>
      <c r="CY33" s="698"/>
      <c r="CZ33" s="681">
        <v>41.8</v>
      </c>
      <c r="DA33" s="699"/>
      <c r="DB33" s="699"/>
      <c r="DC33" s="700"/>
      <c r="DD33" s="684">
        <v>1359924</v>
      </c>
      <c r="DE33" s="697"/>
      <c r="DF33" s="697"/>
      <c r="DG33" s="697"/>
      <c r="DH33" s="697"/>
      <c r="DI33" s="697"/>
      <c r="DJ33" s="697"/>
      <c r="DK33" s="698"/>
      <c r="DL33" s="684">
        <v>889130</v>
      </c>
      <c r="DM33" s="697"/>
      <c r="DN33" s="697"/>
      <c r="DO33" s="697"/>
      <c r="DP33" s="697"/>
      <c r="DQ33" s="697"/>
      <c r="DR33" s="697"/>
      <c r="DS33" s="697"/>
      <c r="DT33" s="697"/>
      <c r="DU33" s="697"/>
      <c r="DV33" s="698"/>
      <c r="DW33" s="681">
        <v>40.1</v>
      </c>
      <c r="DX33" s="699"/>
      <c r="DY33" s="699"/>
      <c r="DZ33" s="699"/>
      <c r="EA33" s="699"/>
      <c r="EB33" s="699"/>
      <c r="EC33" s="714"/>
    </row>
    <row r="34" spans="2:133" ht="11.25" customHeight="1" x14ac:dyDescent="0.15">
      <c r="B34" s="675" t="s">
        <v>319</v>
      </c>
      <c r="C34" s="676"/>
      <c r="D34" s="676"/>
      <c r="E34" s="676"/>
      <c r="F34" s="676"/>
      <c r="G34" s="676"/>
      <c r="H34" s="676"/>
      <c r="I34" s="676"/>
      <c r="J34" s="676"/>
      <c r="K34" s="676"/>
      <c r="L34" s="676"/>
      <c r="M34" s="676"/>
      <c r="N34" s="676"/>
      <c r="O34" s="676"/>
      <c r="P34" s="676"/>
      <c r="Q34" s="677"/>
      <c r="R34" s="678">
        <v>17804</v>
      </c>
      <c r="S34" s="679"/>
      <c r="T34" s="679"/>
      <c r="U34" s="679"/>
      <c r="V34" s="679"/>
      <c r="W34" s="679"/>
      <c r="X34" s="679"/>
      <c r="Y34" s="680"/>
      <c r="Z34" s="715">
        <v>0.4</v>
      </c>
      <c r="AA34" s="715"/>
      <c r="AB34" s="715"/>
      <c r="AC34" s="715"/>
      <c r="AD34" s="716" t="s">
        <v>138</v>
      </c>
      <c r="AE34" s="716"/>
      <c r="AF34" s="716"/>
      <c r="AG34" s="716"/>
      <c r="AH34" s="716"/>
      <c r="AI34" s="716"/>
      <c r="AJ34" s="716"/>
      <c r="AK34" s="716"/>
      <c r="AL34" s="681" t="s">
        <v>138</v>
      </c>
      <c r="AM34" s="682"/>
      <c r="AN34" s="682"/>
      <c r="AO34" s="71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1" t="s">
        <v>320</v>
      </c>
      <c r="CE34" s="712"/>
      <c r="CF34" s="712"/>
      <c r="CG34" s="712"/>
      <c r="CH34" s="712"/>
      <c r="CI34" s="712"/>
      <c r="CJ34" s="712"/>
      <c r="CK34" s="712"/>
      <c r="CL34" s="712"/>
      <c r="CM34" s="712"/>
      <c r="CN34" s="712"/>
      <c r="CO34" s="712"/>
      <c r="CP34" s="712"/>
      <c r="CQ34" s="713"/>
      <c r="CR34" s="678">
        <v>527179</v>
      </c>
      <c r="CS34" s="679"/>
      <c r="CT34" s="679"/>
      <c r="CU34" s="679"/>
      <c r="CV34" s="679"/>
      <c r="CW34" s="679"/>
      <c r="CX34" s="679"/>
      <c r="CY34" s="680"/>
      <c r="CZ34" s="681">
        <v>11.5</v>
      </c>
      <c r="DA34" s="699"/>
      <c r="DB34" s="699"/>
      <c r="DC34" s="700"/>
      <c r="DD34" s="684">
        <v>352958</v>
      </c>
      <c r="DE34" s="679"/>
      <c r="DF34" s="679"/>
      <c r="DG34" s="679"/>
      <c r="DH34" s="679"/>
      <c r="DI34" s="679"/>
      <c r="DJ34" s="679"/>
      <c r="DK34" s="680"/>
      <c r="DL34" s="684">
        <v>255391</v>
      </c>
      <c r="DM34" s="679"/>
      <c r="DN34" s="679"/>
      <c r="DO34" s="679"/>
      <c r="DP34" s="679"/>
      <c r="DQ34" s="679"/>
      <c r="DR34" s="679"/>
      <c r="DS34" s="679"/>
      <c r="DT34" s="679"/>
      <c r="DU34" s="679"/>
      <c r="DV34" s="680"/>
      <c r="DW34" s="681">
        <v>11.5</v>
      </c>
      <c r="DX34" s="699"/>
      <c r="DY34" s="699"/>
      <c r="DZ34" s="699"/>
      <c r="EA34" s="699"/>
      <c r="EB34" s="699"/>
      <c r="EC34" s="714"/>
    </row>
    <row r="35" spans="2:133" ht="11.25" customHeight="1" x14ac:dyDescent="0.15">
      <c r="B35" s="675" t="s">
        <v>321</v>
      </c>
      <c r="C35" s="676"/>
      <c r="D35" s="676"/>
      <c r="E35" s="676"/>
      <c r="F35" s="676"/>
      <c r="G35" s="676"/>
      <c r="H35" s="676"/>
      <c r="I35" s="676"/>
      <c r="J35" s="676"/>
      <c r="K35" s="676"/>
      <c r="L35" s="676"/>
      <c r="M35" s="676"/>
      <c r="N35" s="676"/>
      <c r="O35" s="676"/>
      <c r="P35" s="676"/>
      <c r="Q35" s="677"/>
      <c r="R35" s="678">
        <v>15878</v>
      </c>
      <c r="S35" s="679"/>
      <c r="T35" s="679"/>
      <c r="U35" s="679"/>
      <c r="V35" s="679"/>
      <c r="W35" s="679"/>
      <c r="X35" s="679"/>
      <c r="Y35" s="680"/>
      <c r="Z35" s="715">
        <v>0.3</v>
      </c>
      <c r="AA35" s="715"/>
      <c r="AB35" s="715"/>
      <c r="AC35" s="715"/>
      <c r="AD35" s="716" t="s">
        <v>138</v>
      </c>
      <c r="AE35" s="716"/>
      <c r="AF35" s="716"/>
      <c r="AG35" s="716"/>
      <c r="AH35" s="716"/>
      <c r="AI35" s="716"/>
      <c r="AJ35" s="716"/>
      <c r="AK35" s="716"/>
      <c r="AL35" s="681" t="s">
        <v>138</v>
      </c>
      <c r="AM35" s="682"/>
      <c r="AN35" s="682"/>
      <c r="AO35" s="717"/>
      <c r="AP35" s="235"/>
      <c r="AQ35" s="739" t="s">
        <v>322</v>
      </c>
      <c r="AR35" s="740"/>
      <c r="AS35" s="740"/>
      <c r="AT35" s="740"/>
      <c r="AU35" s="740"/>
      <c r="AV35" s="740"/>
      <c r="AW35" s="740"/>
      <c r="AX35" s="740"/>
      <c r="AY35" s="740"/>
      <c r="AZ35" s="740"/>
      <c r="BA35" s="740"/>
      <c r="BB35" s="740"/>
      <c r="BC35" s="740"/>
      <c r="BD35" s="740"/>
      <c r="BE35" s="740"/>
      <c r="BF35" s="741"/>
      <c r="BG35" s="739" t="s">
        <v>323</v>
      </c>
      <c r="BH35" s="740"/>
      <c r="BI35" s="740"/>
      <c r="BJ35" s="740"/>
      <c r="BK35" s="740"/>
      <c r="BL35" s="740"/>
      <c r="BM35" s="740"/>
      <c r="BN35" s="740"/>
      <c r="BO35" s="740"/>
      <c r="BP35" s="740"/>
      <c r="BQ35" s="740"/>
      <c r="BR35" s="740"/>
      <c r="BS35" s="740"/>
      <c r="BT35" s="740"/>
      <c r="BU35" s="740"/>
      <c r="BV35" s="740"/>
      <c r="BW35" s="740"/>
      <c r="BX35" s="740"/>
      <c r="BY35" s="740"/>
      <c r="BZ35" s="740"/>
      <c r="CA35" s="740"/>
      <c r="CB35" s="741"/>
      <c r="CD35" s="711" t="s">
        <v>324</v>
      </c>
      <c r="CE35" s="712"/>
      <c r="CF35" s="712"/>
      <c r="CG35" s="712"/>
      <c r="CH35" s="712"/>
      <c r="CI35" s="712"/>
      <c r="CJ35" s="712"/>
      <c r="CK35" s="712"/>
      <c r="CL35" s="712"/>
      <c r="CM35" s="712"/>
      <c r="CN35" s="712"/>
      <c r="CO35" s="712"/>
      <c r="CP35" s="712"/>
      <c r="CQ35" s="713"/>
      <c r="CR35" s="678">
        <v>44734</v>
      </c>
      <c r="CS35" s="697"/>
      <c r="CT35" s="697"/>
      <c r="CU35" s="697"/>
      <c r="CV35" s="697"/>
      <c r="CW35" s="697"/>
      <c r="CX35" s="697"/>
      <c r="CY35" s="698"/>
      <c r="CZ35" s="681">
        <v>1</v>
      </c>
      <c r="DA35" s="699"/>
      <c r="DB35" s="699"/>
      <c r="DC35" s="700"/>
      <c r="DD35" s="684">
        <v>33089</v>
      </c>
      <c r="DE35" s="697"/>
      <c r="DF35" s="697"/>
      <c r="DG35" s="697"/>
      <c r="DH35" s="697"/>
      <c r="DI35" s="697"/>
      <c r="DJ35" s="697"/>
      <c r="DK35" s="698"/>
      <c r="DL35" s="684">
        <v>30722</v>
      </c>
      <c r="DM35" s="697"/>
      <c r="DN35" s="697"/>
      <c r="DO35" s="697"/>
      <c r="DP35" s="697"/>
      <c r="DQ35" s="697"/>
      <c r="DR35" s="697"/>
      <c r="DS35" s="697"/>
      <c r="DT35" s="697"/>
      <c r="DU35" s="697"/>
      <c r="DV35" s="698"/>
      <c r="DW35" s="681">
        <v>1.4</v>
      </c>
      <c r="DX35" s="699"/>
      <c r="DY35" s="699"/>
      <c r="DZ35" s="699"/>
      <c r="EA35" s="699"/>
      <c r="EB35" s="699"/>
      <c r="EC35" s="714"/>
    </row>
    <row r="36" spans="2:133" ht="11.25" customHeight="1" x14ac:dyDescent="0.15">
      <c r="B36" s="675" t="s">
        <v>325</v>
      </c>
      <c r="C36" s="676"/>
      <c r="D36" s="676"/>
      <c r="E36" s="676"/>
      <c r="F36" s="676"/>
      <c r="G36" s="676"/>
      <c r="H36" s="676"/>
      <c r="I36" s="676"/>
      <c r="J36" s="676"/>
      <c r="K36" s="676"/>
      <c r="L36" s="676"/>
      <c r="M36" s="676"/>
      <c r="N36" s="676"/>
      <c r="O36" s="676"/>
      <c r="P36" s="676"/>
      <c r="Q36" s="677"/>
      <c r="R36" s="678">
        <v>86025</v>
      </c>
      <c r="S36" s="679"/>
      <c r="T36" s="679"/>
      <c r="U36" s="679"/>
      <c r="V36" s="679"/>
      <c r="W36" s="679"/>
      <c r="X36" s="679"/>
      <c r="Y36" s="680"/>
      <c r="Z36" s="715">
        <v>1.8</v>
      </c>
      <c r="AA36" s="715"/>
      <c r="AB36" s="715"/>
      <c r="AC36" s="715"/>
      <c r="AD36" s="716" t="s">
        <v>138</v>
      </c>
      <c r="AE36" s="716"/>
      <c r="AF36" s="716"/>
      <c r="AG36" s="716"/>
      <c r="AH36" s="716"/>
      <c r="AI36" s="716"/>
      <c r="AJ36" s="716"/>
      <c r="AK36" s="716"/>
      <c r="AL36" s="681" t="s">
        <v>138</v>
      </c>
      <c r="AM36" s="682"/>
      <c r="AN36" s="682"/>
      <c r="AO36" s="717"/>
      <c r="AP36" s="235"/>
      <c r="AQ36" s="730" t="s">
        <v>326</v>
      </c>
      <c r="AR36" s="731"/>
      <c r="AS36" s="731"/>
      <c r="AT36" s="731"/>
      <c r="AU36" s="731"/>
      <c r="AV36" s="731"/>
      <c r="AW36" s="731"/>
      <c r="AX36" s="731"/>
      <c r="AY36" s="732"/>
      <c r="AZ36" s="733">
        <v>365262</v>
      </c>
      <c r="BA36" s="734"/>
      <c r="BB36" s="734"/>
      <c r="BC36" s="734"/>
      <c r="BD36" s="734"/>
      <c r="BE36" s="734"/>
      <c r="BF36" s="735"/>
      <c r="BG36" s="736" t="s">
        <v>327</v>
      </c>
      <c r="BH36" s="737"/>
      <c r="BI36" s="737"/>
      <c r="BJ36" s="737"/>
      <c r="BK36" s="737"/>
      <c r="BL36" s="737"/>
      <c r="BM36" s="737"/>
      <c r="BN36" s="737"/>
      <c r="BO36" s="737"/>
      <c r="BP36" s="737"/>
      <c r="BQ36" s="737"/>
      <c r="BR36" s="737"/>
      <c r="BS36" s="737"/>
      <c r="BT36" s="737"/>
      <c r="BU36" s="738"/>
      <c r="BV36" s="733">
        <v>5056</v>
      </c>
      <c r="BW36" s="734"/>
      <c r="BX36" s="734"/>
      <c r="BY36" s="734"/>
      <c r="BZ36" s="734"/>
      <c r="CA36" s="734"/>
      <c r="CB36" s="735"/>
      <c r="CD36" s="711" t="s">
        <v>328</v>
      </c>
      <c r="CE36" s="712"/>
      <c r="CF36" s="712"/>
      <c r="CG36" s="712"/>
      <c r="CH36" s="712"/>
      <c r="CI36" s="712"/>
      <c r="CJ36" s="712"/>
      <c r="CK36" s="712"/>
      <c r="CL36" s="712"/>
      <c r="CM36" s="712"/>
      <c r="CN36" s="712"/>
      <c r="CO36" s="712"/>
      <c r="CP36" s="712"/>
      <c r="CQ36" s="713"/>
      <c r="CR36" s="678">
        <v>846891</v>
      </c>
      <c r="CS36" s="679"/>
      <c r="CT36" s="679"/>
      <c r="CU36" s="679"/>
      <c r="CV36" s="679"/>
      <c r="CW36" s="679"/>
      <c r="CX36" s="679"/>
      <c r="CY36" s="680"/>
      <c r="CZ36" s="681">
        <v>18.399999999999999</v>
      </c>
      <c r="DA36" s="699"/>
      <c r="DB36" s="699"/>
      <c r="DC36" s="700"/>
      <c r="DD36" s="684">
        <v>627101</v>
      </c>
      <c r="DE36" s="679"/>
      <c r="DF36" s="679"/>
      <c r="DG36" s="679"/>
      <c r="DH36" s="679"/>
      <c r="DI36" s="679"/>
      <c r="DJ36" s="679"/>
      <c r="DK36" s="680"/>
      <c r="DL36" s="684">
        <v>308433</v>
      </c>
      <c r="DM36" s="679"/>
      <c r="DN36" s="679"/>
      <c r="DO36" s="679"/>
      <c r="DP36" s="679"/>
      <c r="DQ36" s="679"/>
      <c r="DR36" s="679"/>
      <c r="DS36" s="679"/>
      <c r="DT36" s="679"/>
      <c r="DU36" s="679"/>
      <c r="DV36" s="680"/>
      <c r="DW36" s="681">
        <v>13.9</v>
      </c>
      <c r="DX36" s="699"/>
      <c r="DY36" s="699"/>
      <c r="DZ36" s="699"/>
      <c r="EA36" s="699"/>
      <c r="EB36" s="699"/>
      <c r="EC36" s="714"/>
    </row>
    <row r="37" spans="2:133" ht="11.25" customHeight="1" x14ac:dyDescent="0.15">
      <c r="B37" s="675" t="s">
        <v>329</v>
      </c>
      <c r="C37" s="676"/>
      <c r="D37" s="676"/>
      <c r="E37" s="676"/>
      <c r="F37" s="676"/>
      <c r="G37" s="676"/>
      <c r="H37" s="676"/>
      <c r="I37" s="676"/>
      <c r="J37" s="676"/>
      <c r="K37" s="676"/>
      <c r="L37" s="676"/>
      <c r="M37" s="676"/>
      <c r="N37" s="676"/>
      <c r="O37" s="676"/>
      <c r="P37" s="676"/>
      <c r="Q37" s="677"/>
      <c r="R37" s="678">
        <v>71746</v>
      </c>
      <c r="S37" s="679"/>
      <c r="T37" s="679"/>
      <c r="U37" s="679"/>
      <c r="V37" s="679"/>
      <c r="W37" s="679"/>
      <c r="X37" s="679"/>
      <c r="Y37" s="680"/>
      <c r="Z37" s="715">
        <v>1.5</v>
      </c>
      <c r="AA37" s="715"/>
      <c r="AB37" s="715"/>
      <c r="AC37" s="715"/>
      <c r="AD37" s="716" t="s">
        <v>138</v>
      </c>
      <c r="AE37" s="716"/>
      <c r="AF37" s="716"/>
      <c r="AG37" s="716"/>
      <c r="AH37" s="716"/>
      <c r="AI37" s="716"/>
      <c r="AJ37" s="716"/>
      <c r="AK37" s="716"/>
      <c r="AL37" s="681" t="s">
        <v>238</v>
      </c>
      <c r="AM37" s="682"/>
      <c r="AN37" s="682"/>
      <c r="AO37" s="717"/>
      <c r="AQ37" s="718" t="s">
        <v>330</v>
      </c>
      <c r="AR37" s="719"/>
      <c r="AS37" s="719"/>
      <c r="AT37" s="719"/>
      <c r="AU37" s="719"/>
      <c r="AV37" s="719"/>
      <c r="AW37" s="719"/>
      <c r="AX37" s="719"/>
      <c r="AY37" s="720"/>
      <c r="AZ37" s="678">
        <v>41787</v>
      </c>
      <c r="BA37" s="679"/>
      <c r="BB37" s="679"/>
      <c r="BC37" s="679"/>
      <c r="BD37" s="697"/>
      <c r="BE37" s="697"/>
      <c r="BF37" s="721"/>
      <c r="BG37" s="711" t="s">
        <v>331</v>
      </c>
      <c r="BH37" s="712"/>
      <c r="BI37" s="712"/>
      <c r="BJ37" s="712"/>
      <c r="BK37" s="712"/>
      <c r="BL37" s="712"/>
      <c r="BM37" s="712"/>
      <c r="BN37" s="712"/>
      <c r="BO37" s="712"/>
      <c r="BP37" s="712"/>
      <c r="BQ37" s="712"/>
      <c r="BR37" s="712"/>
      <c r="BS37" s="712"/>
      <c r="BT37" s="712"/>
      <c r="BU37" s="713"/>
      <c r="BV37" s="678">
        <v>5056</v>
      </c>
      <c r="BW37" s="679"/>
      <c r="BX37" s="679"/>
      <c r="BY37" s="679"/>
      <c r="BZ37" s="679"/>
      <c r="CA37" s="679"/>
      <c r="CB37" s="722"/>
      <c r="CD37" s="711" t="s">
        <v>332</v>
      </c>
      <c r="CE37" s="712"/>
      <c r="CF37" s="712"/>
      <c r="CG37" s="712"/>
      <c r="CH37" s="712"/>
      <c r="CI37" s="712"/>
      <c r="CJ37" s="712"/>
      <c r="CK37" s="712"/>
      <c r="CL37" s="712"/>
      <c r="CM37" s="712"/>
      <c r="CN37" s="712"/>
      <c r="CO37" s="712"/>
      <c r="CP37" s="712"/>
      <c r="CQ37" s="713"/>
      <c r="CR37" s="678">
        <v>405252</v>
      </c>
      <c r="CS37" s="697"/>
      <c r="CT37" s="697"/>
      <c r="CU37" s="697"/>
      <c r="CV37" s="697"/>
      <c r="CW37" s="697"/>
      <c r="CX37" s="697"/>
      <c r="CY37" s="698"/>
      <c r="CZ37" s="681">
        <v>8.8000000000000007</v>
      </c>
      <c r="DA37" s="699"/>
      <c r="DB37" s="699"/>
      <c r="DC37" s="700"/>
      <c r="DD37" s="684">
        <v>304121</v>
      </c>
      <c r="DE37" s="697"/>
      <c r="DF37" s="697"/>
      <c r="DG37" s="697"/>
      <c r="DH37" s="697"/>
      <c r="DI37" s="697"/>
      <c r="DJ37" s="697"/>
      <c r="DK37" s="698"/>
      <c r="DL37" s="684">
        <v>230628</v>
      </c>
      <c r="DM37" s="697"/>
      <c r="DN37" s="697"/>
      <c r="DO37" s="697"/>
      <c r="DP37" s="697"/>
      <c r="DQ37" s="697"/>
      <c r="DR37" s="697"/>
      <c r="DS37" s="697"/>
      <c r="DT37" s="697"/>
      <c r="DU37" s="697"/>
      <c r="DV37" s="698"/>
      <c r="DW37" s="681">
        <v>10.4</v>
      </c>
      <c r="DX37" s="699"/>
      <c r="DY37" s="699"/>
      <c r="DZ37" s="699"/>
      <c r="EA37" s="699"/>
      <c r="EB37" s="699"/>
      <c r="EC37" s="714"/>
    </row>
    <row r="38" spans="2:133" ht="11.25" customHeight="1" x14ac:dyDescent="0.15">
      <c r="B38" s="675" t="s">
        <v>333</v>
      </c>
      <c r="C38" s="676"/>
      <c r="D38" s="676"/>
      <c r="E38" s="676"/>
      <c r="F38" s="676"/>
      <c r="G38" s="676"/>
      <c r="H38" s="676"/>
      <c r="I38" s="676"/>
      <c r="J38" s="676"/>
      <c r="K38" s="676"/>
      <c r="L38" s="676"/>
      <c r="M38" s="676"/>
      <c r="N38" s="676"/>
      <c r="O38" s="676"/>
      <c r="P38" s="676"/>
      <c r="Q38" s="677"/>
      <c r="R38" s="678">
        <v>201930</v>
      </c>
      <c r="S38" s="679"/>
      <c r="T38" s="679"/>
      <c r="U38" s="679"/>
      <c r="V38" s="679"/>
      <c r="W38" s="679"/>
      <c r="X38" s="679"/>
      <c r="Y38" s="680"/>
      <c r="Z38" s="715">
        <v>4.3</v>
      </c>
      <c r="AA38" s="715"/>
      <c r="AB38" s="715"/>
      <c r="AC38" s="715"/>
      <c r="AD38" s="716">
        <v>8092</v>
      </c>
      <c r="AE38" s="716"/>
      <c r="AF38" s="716"/>
      <c r="AG38" s="716"/>
      <c r="AH38" s="716"/>
      <c r="AI38" s="716"/>
      <c r="AJ38" s="716"/>
      <c r="AK38" s="716"/>
      <c r="AL38" s="681">
        <v>0.4</v>
      </c>
      <c r="AM38" s="682"/>
      <c r="AN38" s="682"/>
      <c r="AO38" s="717"/>
      <c r="AQ38" s="718" t="s">
        <v>334</v>
      </c>
      <c r="AR38" s="719"/>
      <c r="AS38" s="719"/>
      <c r="AT38" s="719"/>
      <c r="AU38" s="719"/>
      <c r="AV38" s="719"/>
      <c r="AW38" s="719"/>
      <c r="AX38" s="719"/>
      <c r="AY38" s="720"/>
      <c r="AZ38" s="678">
        <v>35741</v>
      </c>
      <c r="BA38" s="679"/>
      <c r="BB38" s="679"/>
      <c r="BC38" s="679"/>
      <c r="BD38" s="697"/>
      <c r="BE38" s="697"/>
      <c r="BF38" s="721"/>
      <c r="BG38" s="711" t="s">
        <v>335</v>
      </c>
      <c r="BH38" s="712"/>
      <c r="BI38" s="712"/>
      <c r="BJ38" s="712"/>
      <c r="BK38" s="712"/>
      <c r="BL38" s="712"/>
      <c r="BM38" s="712"/>
      <c r="BN38" s="712"/>
      <c r="BO38" s="712"/>
      <c r="BP38" s="712"/>
      <c r="BQ38" s="712"/>
      <c r="BR38" s="712"/>
      <c r="BS38" s="712"/>
      <c r="BT38" s="712"/>
      <c r="BU38" s="713"/>
      <c r="BV38" s="678">
        <v>449</v>
      </c>
      <c r="BW38" s="679"/>
      <c r="BX38" s="679"/>
      <c r="BY38" s="679"/>
      <c r="BZ38" s="679"/>
      <c r="CA38" s="679"/>
      <c r="CB38" s="722"/>
      <c r="CD38" s="711" t="s">
        <v>336</v>
      </c>
      <c r="CE38" s="712"/>
      <c r="CF38" s="712"/>
      <c r="CG38" s="712"/>
      <c r="CH38" s="712"/>
      <c r="CI38" s="712"/>
      <c r="CJ38" s="712"/>
      <c r="CK38" s="712"/>
      <c r="CL38" s="712"/>
      <c r="CM38" s="712"/>
      <c r="CN38" s="712"/>
      <c r="CO38" s="712"/>
      <c r="CP38" s="712"/>
      <c r="CQ38" s="713"/>
      <c r="CR38" s="678">
        <v>339947</v>
      </c>
      <c r="CS38" s="679"/>
      <c r="CT38" s="679"/>
      <c r="CU38" s="679"/>
      <c r="CV38" s="679"/>
      <c r="CW38" s="679"/>
      <c r="CX38" s="679"/>
      <c r="CY38" s="680"/>
      <c r="CZ38" s="681">
        <v>7.4</v>
      </c>
      <c r="DA38" s="699"/>
      <c r="DB38" s="699"/>
      <c r="DC38" s="700"/>
      <c r="DD38" s="684">
        <v>309087</v>
      </c>
      <c r="DE38" s="679"/>
      <c r="DF38" s="679"/>
      <c r="DG38" s="679"/>
      <c r="DH38" s="679"/>
      <c r="DI38" s="679"/>
      <c r="DJ38" s="679"/>
      <c r="DK38" s="680"/>
      <c r="DL38" s="684">
        <v>294584</v>
      </c>
      <c r="DM38" s="679"/>
      <c r="DN38" s="679"/>
      <c r="DO38" s="679"/>
      <c r="DP38" s="679"/>
      <c r="DQ38" s="679"/>
      <c r="DR38" s="679"/>
      <c r="DS38" s="679"/>
      <c r="DT38" s="679"/>
      <c r="DU38" s="679"/>
      <c r="DV38" s="680"/>
      <c r="DW38" s="681">
        <v>13.3</v>
      </c>
      <c r="DX38" s="699"/>
      <c r="DY38" s="699"/>
      <c r="DZ38" s="699"/>
      <c r="EA38" s="699"/>
      <c r="EB38" s="699"/>
      <c r="EC38" s="714"/>
    </row>
    <row r="39" spans="2:133" ht="11.25" customHeight="1" x14ac:dyDescent="0.15">
      <c r="B39" s="675" t="s">
        <v>337</v>
      </c>
      <c r="C39" s="676"/>
      <c r="D39" s="676"/>
      <c r="E39" s="676"/>
      <c r="F39" s="676"/>
      <c r="G39" s="676"/>
      <c r="H39" s="676"/>
      <c r="I39" s="676"/>
      <c r="J39" s="676"/>
      <c r="K39" s="676"/>
      <c r="L39" s="676"/>
      <c r="M39" s="676"/>
      <c r="N39" s="676"/>
      <c r="O39" s="676"/>
      <c r="P39" s="676"/>
      <c r="Q39" s="677"/>
      <c r="R39" s="678">
        <v>853959</v>
      </c>
      <c r="S39" s="679"/>
      <c r="T39" s="679"/>
      <c r="U39" s="679"/>
      <c r="V39" s="679"/>
      <c r="W39" s="679"/>
      <c r="X39" s="679"/>
      <c r="Y39" s="680"/>
      <c r="Z39" s="715">
        <v>18.3</v>
      </c>
      <c r="AA39" s="715"/>
      <c r="AB39" s="715"/>
      <c r="AC39" s="715"/>
      <c r="AD39" s="716" t="s">
        <v>138</v>
      </c>
      <c r="AE39" s="716"/>
      <c r="AF39" s="716"/>
      <c r="AG39" s="716"/>
      <c r="AH39" s="716"/>
      <c r="AI39" s="716"/>
      <c r="AJ39" s="716"/>
      <c r="AK39" s="716"/>
      <c r="AL39" s="681" t="s">
        <v>138</v>
      </c>
      <c r="AM39" s="682"/>
      <c r="AN39" s="682"/>
      <c r="AO39" s="717"/>
      <c r="AQ39" s="718" t="s">
        <v>338</v>
      </c>
      <c r="AR39" s="719"/>
      <c r="AS39" s="719"/>
      <c r="AT39" s="719"/>
      <c r="AU39" s="719"/>
      <c r="AV39" s="719"/>
      <c r="AW39" s="719"/>
      <c r="AX39" s="719"/>
      <c r="AY39" s="720"/>
      <c r="AZ39" s="678">
        <v>25315</v>
      </c>
      <c r="BA39" s="679"/>
      <c r="BB39" s="679"/>
      <c r="BC39" s="679"/>
      <c r="BD39" s="697"/>
      <c r="BE39" s="697"/>
      <c r="BF39" s="721"/>
      <c r="BG39" s="711" t="s">
        <v>339</v>
      </c>
      <c r="BH39" s="712"/>
      <c r="BI39" s="712"/>
      <c r="BJ39" s="712"/>
      <c r="BK39" s="712"/>
      <c r="BL39" s="712"/>
      <c r="BM39" s="712"/>
      <c r="BN39" s="712"/>
      <c r="BO39" s="712"/>
      <c r="BP39" s="712"/>
      <c r="BQ39" s="712"/>
      <c r="BR39" s="712"/>
      <c r="BS39" s="712"/>
      <c r="BT39" s="712"/>
      <c r="BU39" s="713"/>
      <c r="BV39" s="678">
        <v>644</v>
      </c>
      <c r="BW39" s="679"/>
      <c r="BX39" s="679"/>
      <c r="BY39" s="679"/>
      <c r="BZ39" s="679"/>
      <c r="CA39" s="679"/>
      <c r="CB39" s="722"/>
      <c r="CD39" s="711" t="s">
        <v>340</v>
      </c>
      <c r="CE39" s="712"/>
      <c r="CF39" s="712"/>
      <c r="CG39" s="712"/>
      <c r="CH39" s="712"/>
      <c r="CI39" s="712"/>
      <c r="CJ39" s="712"/>
      <c r="CK39" s="712"/>
      <c r="CL39" s="712"/>
      <c r="CM39" s="712"/>
      <c r="CN39" s="712"/>
      <c r="CO39" s="712"/>
      <c r="CP39" s="712"/>
      <c r="CQ39" s="713"/>
      <c r="CR39" s="678">
        <v>162049</v>
      </c>
      <c r="CS39" s="697"/>
      <c r="CT39" s="697"/>
      <c r="CU39" s="697"/>
      <c r="CV39" s="697"/>
      <c r="CW39" s="697"/>
      <c r="CX39" s="697"/>
      <c r="CY39" s="698"/>
      <c r="CZ39" s="681">
        <v>3.5</v>
      </c>
      <c r="DA39" s="699"/>
      <c r="DB39" s="699"/>
      <c r="DC39" s="700"/>
      <c r="DD39" s="684">
        <v>37689</v>
      </c>
      <c r="DE39" s="697"/>
      <c r="DF39" s="697"/>
      <c r="DG39" s="697"/>
      <c r="DH39" s="697"/>
      <c r="DI39" s="697"/>
      <c r="DJ39" s="697"/>
      <c r="DK39" s="698"/>
      <c r="DL39" s="684" t="s">
        <v>138</v>
      </c>
      <c r="DM39" s="697"/>
      <c r="DN39" s="697"/>
      <c r="DO39" s="697"/>
      <c r="DP39" s="697"/>
      <c r="DQ39" s="697"/>
      <c r="DR39" s="697"/>
      <c r="DS39" s="697"/>
      <c r="DT39" s="697"/>
      <c r="DU39" s="697"/>
      <c r="DV39" s="698"/>
      <c r="DW39" s="681" t="s">
        <v>138</v>
      </c>
      <c r="DX39" s="699"/>
      <c r="DY39" s="699"/>
      <c r="DZ39" s="699"/>
      <c r="EA39" s="699"/>
      <c r="EB39" s="699"/>
      <c r="EC39" s="714"/>
    </row>
    <row r="40" spans="2:133" ht="11.25" customHeight="1" x14ac:dyDescent="0.15">
      <c r="B40" s="675" t="s">
        <v>341</v>
      </c>
      <c r="C40" s="676"/>
      <c r="D40" s="676"/>
      <c r="E40" s="676"/>
      <c r="F40" s="676"/>
      <c r="G40" s="676"/>
      <c r="H40" s="676"/>
      <c r="I40" s="676"/>
      <c r="J40" s="676"/>
      <c r="K40" s="676"/>
      <c r="L40" s="676"/>
      <c r="M40" s="676"/>
      <c r="N40" s="676"/>
      <c r="O40" s="676"/>
      <c r="P40" s="676"/>
      <c r="Q40" s="677"/>
      <c r="R40" s="678" t="s">
        <v>138</v>
      </c>
      <c r="S40" s="679"/>
      <c r="T40" s="679"/>
      <c r="U40" s="679"/>
      <c r="V40" s="679"/>
      <c r="W40" s="679"/>
      <c r="X40" s="679"/>
      <c r="Y40" s="680"/>
      <c r="Z40" s="715" t="s">
        <v>138</v>
      </c>
      <c r="AA40" s="715"/>
      <c r="AB40" s="715"/>
      <c r="AC40" s="715"/>
      <c r="AD40" s="716" t="s">
        <v>138</v>
      </c>
      <c r="AE40" s="716"/>
      <c r="AF40" s="716"/>
      <c r="AG40" s="716"/>
      <c r="AH40" s="716"/>
      <c r="AI40" s="716"/>
      <c r="AJ40" s="716"/>
      <c r="AK40" s="716"/>
      <c r="AL40" s="681" t="s">
        <v>138</v>
      </c>
      <c r="AM40" s="682"/>
      <c r="AN40" s="682"/>
      <c r="AO40" s="717"/>
      <c r="AQ40" s="718" t="s">
        <v>342</v>
      </c>
      <c r="AR40" s="719"/>
      <c r="AS40" s="719"/>
      <c r="AT40" s="719"/>
      <c r="AU40" s="719"/>
      <c r="AV40" s="719"/>
      <c r="AW40" s="719"/>
      <c r="AX40" s="719"/>
      <c r="AY40" s="720"/>
      <c r="AZ40" s="678" t="s">
        <v>138</v>
      </c>
      <c r="BA40" s="679"/>
      <c r="BB40" s="679"/>
      <c r="BC40" s="679"/>
      <c r="BD40" s="697"/>
      <c r="BE40" s="697"/>
      <c r="BF40" s="721"/>
      <c r="BG40" s="723" t="s">
        <v>343</v>
      </c>
      <c r="BH40" s="724"/>
      <c r="BI40" s="724"/>
      <c r="BJ40" s="724"/>
      <c r="BK40" s="724"/>
      <c r="BL40" s="236"/>
      <c r="BM40" s="712" t="s">
        <v>344</v>
      </c>
      <c r="BN40" s="712"/>
      <c r="BO40" s="712"/>
      <c r="BP40" s="712"/>
      <c r="BQ40" s="712"/>
      <c r="BR40" s="712"/>
      <c r="BS40" s="712"/>
      <c r="BT40" s="712"/>
      <c r="BU40" s="713"/>
      <c r="BV40" s="678">
        <v>82</v>
      </c>
      <c r="BW40" s="679"/>
      <c r="BX40" s="679"/>
      <c r="BY40" s="679"/>
      <c r="BZ40" s="679"/>
      <c r="CA40" s="679"/>
      <c r="CB40" s="722"/>
      <c r="CD40" s="711" t="s">
        <v>345</v>
      </c>
      <c r="CE40" s="712"/>
      <c r="CF40" s="712"/>
      <c r="CG40" s="712"/>
      <c r="CH40" s="712"/>
      <c r="CI40" s="712"/>
      <c r="CJ40" s="712"/>
      <c r="CK40" s="712"/>
      <c r="CL40" s="712"/>
      <c r="CM40" s="712"/>
      <c r="CN40" s="712"/>
      <c r="CO40" s="712"/>
      <c r="CP40" s="712"/>
      <c r="CQ40" s="713"/>
      <c r="CR40" s="678">
        <v>5000</v>
      </c>
      <c r="CS40" s="679"/>
      <c r="CT40" s="679"/>
      <c r="CU40" s="679"/>
      <c r="CV40" s="679"/>
      <c r="CW40" s="679"/>
      <c r="CX40" s="679"/>
      <c r="CY40" s="680"/>
      <c r="CZ40" s="681">
        <v>0.1</v>
      </c>
      <c r="DA40" s="699"/>
      <c r="DB40" s="699"/>
      <c r="DC40" s="700"/>
      <c r="DD40" s="684" t="s">
        <v>138</v>
      </c>
      <c r="DE40" s="679"/>
      <c r="DF40" s="679"/>
      <c r="DG40" s="679"/>
      <c r="DH40" s="679"/>
      <c r="DI40" s="679"/>
      <c r="DJ40" s="679"/>
      <c r="DK40" s="680"/>
      <c r="DL40" s="684" t="s">
        <v>138</v>
      </c>
      <c r="DM40" s="679"/>
      <c r="DN40" s="679"/>
      <c r="DO40" s="679"/>
      <c r="DP40" s="679"/>
      <c r="DQ40" s="679"/>
      <c r="DR40" s="679"/>
      <c r="DS40" s="679"/>
      <c r="DT40" s="679"/>
      <c r="DU40" s="679"/>
      <c r="DV40" s="680"/>
      <c r="DW40" s="681" t="s">
        <v>138</v>
      </c>
      <c r="DX40" s="699"/>
      <c r="DY40" s="699"/>
      <c r="DZ40" s="699"/>
      <c r="EA40" s="699"/>
      <c r="EB40" s="699"/>
      <c r="EC40" s="714"/>
    </row>
    <row r="41" spans="2:133" ht="11.25" customHeight="1" x14ac:dyDescent="0.15">
      <c r="B41" s="675" t="s">
        <v>346</v>
      </c>
      <c r="C41" s="676"/>
      <c r="D41" s="676"/>
      <c r="E41" s="676"/>
      <c r="F41" s="676"/>
      <c r="G41" s="676"/>
      <c r="H41" s="676"/>
      <c r="I41" s="676"/>
      <c r="J41" s="676"/>
      <c r="K41" s="676"/>
      <c r="L41" s="676"/>
      <c r="M41" s="676"/>
      <c r="N41" s="676"/>
      <c r="O41" s="676"/>
      <c r="P41" s="676"/>
      <c r="Q41" s="677"/>
      <c r="R41" s="678">
        <v>61059</v>
      </c>
      <c r="S41" s="679"/>
      <c r="T41" s="679"/>
      <c r="U41" s="679"/>
      <c r="V41" s="679"/>
      <c r="W41" s="679"/>
      <c r="X41" s="679"/>
      <c r="Y41" s="680"/>
      <c r="Z41" s="715">
        <v>1.3</v>
      </c>
      <c r="AA41" s="715"/>
      <c r="AB41" s="715"/>
      <c r="AC41" s="715"/>
      <c r="AD41" s="716" t="s">
        <v>138</v>
      </c>
      <c r="AE41" s="716"/>
      <c r="AF41" s="716"/>
      <c r="AG41" s="716"/>
      <c r="AH41" s="716"/>
      <c r="AI41" s="716"/>
      <c r="AJ41" s="716"/>
      <c r="AK41" s="716"/>
      <c r="AL41" s="681" t="s">
        <v>138</v>
      </c>
      <c r="AM41" s="682"/>
      <c r="AN41" s="682"/>
      <c r="AO41" s="717"/>
      <c r="AQ41" s="718" t="s">
        <v>347</v>
      </c>
      <c r="AR41" s="719"/>
      <c r="AS41" s="719"/>
      <c r="AT41" s="719"/>
      <c r="AU41" s="719"/>
      <c r="AV41" s="719"/>
      <c r="AW41" s="719"/>
      <c r="AX41" s="719"/>
      <c r="AY41" s="720"/>
      <c r="AZ41" s="678">
        <v>56961</v>
      </c>
      <c r="BA41" s="679"/>
      <c r="BB41" s="679"/>
      <c r="BC41" s="679"/>
      <c r="BD41" s="697"/>
      <c r="BE41" s="697"/>
      <c r="BF41" s="721"/>
      <c r="BG41" s="723"/>
      <c r="BH41" s="724"/>
      <c r="BI41" s="724"/>
      <c r="BJ41" s="724"/>
      <c r="BK41" s="724"/>
      <c r="BL41" s="236"/>
      <c r="BM41" s="712" t="s">
        <v>348</v>
      </c>
      <c r="BN41" s="712"/>
      <c r="BO41" s="712"/>
      <c r="BP41" s="712"/>
      <c r="BQ41" s="712"/>
      <c r="BR41" s="712"/>
      <c r="BS41" s="712"/>
      <c r="BT41" s="712"/>
      <c r="BU41" s="713"/>
      <c r="BV41" s="678">
        <v>1</v>
      </c>
      <c r="BW41" s="679"/>
      <c r="BX41" s="679"/>
      <c r="BY41" s="679"/>
      <c r="BZ41" s="679"/>
      <c r="CA41" s="679"/>
      <c r="CB41" s="722"/>
      <c r="CD41" s="711" t="s">
        <v>349</v>
      </c>
      <c r="CE41" s="712"/>
      <c r="CF41" s="712"/>
      <c r="CG41" s="712"/>
      <c r="CH41" s="712"/>
      <c r="CI41" s="712"/>
      <c r="CJ41" s="712"/>
      <c r="CK41" s="712"/>
      <c r="CL41" s="712"/>
      <c r="CM41" s="712"/>
      <c r="CN41" s="712"/>
      <c r="CO41" s="712"/>
      <c r="CP41" s="712"/>
      <c r="CQ41" s="713"/>
      <c r="CR41" s="678" t="s">
        <v>138</v>
      </c>
      <c r="CS41" s="697"/>
      <c r="CT41" s="697"/>
      <c r="CU41" s="697"/>
      <c r="CV41" s="697"/>
      <c r="CW41" s="697"/>
      <c r="CX41" s="697"/>
      <c r="CY41" s="698"/>
      <c r="CZ41" s="681" t="s">
        <v>138</v>
      </c>
      <c r="DA41" s="699"/>
      <c r="DB41" s="699"/>
      <c r="DC41" s="700"/>
      <c r="DD41" s="684" t="s">
        <v>138</v>
      </c>
      <c r="DE41" s="697"/>
      <c r="DF41" s="697"/>
      <c r="DG41" s="697"/>
      <c r="DH41" s="697"/>
      <c r="DI41" s="697"/>
      <c r="DJ41" s="697"/>
      <c r="DK41" s="698"/>
      <c r="DL41" s="685"/>
      <c r="DM41" s="686"/>
      <c r="DN41" s="686"/>
      <c r="DO41" s="686"/>
      <c r="DP41" s="686"/>
      <c r="DQ41" s="686"/>
      <c r="DR41" s="686"/>
      <c r="DS41" s="686"/>
      <c r="DT41" s="686"/>
      <c r="DU41" s="686"/>
      <c r="DV41" s="687"/>
      <c r="DW41" s="688"/>
      <c r="DX41" s="689"/>
      <c r="DY41" s="689"/>
      <c r="DZ41" s="689"/>
      <c r="EA41" s="689"/>
      <c r="EB41" s="689"/>
      <c r="EC41" s="690"/>
    </row>
    <row r="42" spans="2:133" ht="11.25" customHeight="1" x14ac:dyDescent="0.15">
      <c r="B42" s="659" t="s">
        <v>350</v>
      </c>
      <c r="C42" s="660"/>
      <c r="D42" s="660"/>
      <c r="E42" s="660"/>
      <c r="F42" s="660"/>
      <c r="G42" s="660"/>
      <c r="H42" s="660"/>
      <c r="I42" s="660"/>
      <c r="J42" s="660"/>
      <c r="K42" s="660"/>
      <c r="L42" s="660"/>
      <c r="M42" s="660"/>
      <c r="N42" s="660"/>
      <c r="O42" s="660"/>
      <c r="P42" s="660"/>
      <c r="Q42" s="661"/>
      <c r="R42" s="662">
        <v>4657196</v>
      </c>
      <c r="S42" s="701"/>
      <c r="T42" s="701"/>
      <c r="U42" s="701"/>
      <c r="V42" s="701"/>
      <c r="W42" s="701"/>
      <c r="X42" s="701"/>
      <c r="Y42" s="703"/>
      <c r="Z42" s="704">
        <v>100</v>
      </c>
      <c r="AA42" s="704"/>
      <c r="AB42" s="704"/>
      <c r="AC42" s="704"/>
      <c r="AD42" s="705">
        <v>2158533</v>
      </c>
      <c r="AE42" s="705"/>
      <c r="AF42" s="705"/>
      <c r="AG42" s="705"/>
      <c r="AH42" s="705"/>
      <c r="AI42" s="705"/>
      <c r="AJ42" s="705"/>
      <c r="AK42" s="705"/>
      <c r="AL42" s="665">
        <v>100</v>
      </c>
      <c r="AM42" s="706"/>
      <c r="AN42" s="706"/>
      <c r="AO42" s="707"/>
      <c r="AQ42" s="708" t="s">
        <v>351</v>
      </c>
      <c r="AR42" s="709"/>
      <c r="AS42" s="709"/>
      <c r="AT42" s="709"/>
      <c r="AU42" s="709"/>
      <c r="AV42" s="709"/>
      <c r="AW42" s="709"/>
      <c r="AX42" s="709"/>
      <c r="AY42" s="710"/>
      <c r="AZ42" s="662">
        <v>205458</v>
      </c>
      <c r="BA42" s="701"/>
      <c r="BB42" s="701"/>
      <c r="BC42" s="701"/>
      <c r="BD42" s="663"/>
      <c r="BE42" s="663"/>
      <c r="BF42" s="727"/>
      <c r="BG42" s="725"/>
      <c r="BH42" s="726"/>
      <c r="BI42" s="726"/>
      <c r="BJ42" s="726"/>
      <c r="BK42" s="726"/>
      <c r="BL42" s="237"/>
      <c r="BM42" s="728" t="s">
        <v>352</v>
      </c>
      <c r="BN42" s="728"/>
      <c r="BO42" s="728"/>
      <c r="BP42" s="728"/>
      <c r="BQ42" s="728"/>
      <c r="BR42" s="728"/>
      <c r="BS42" s="728"/>
      <c r="BT42" s="728"/>
      <c r="BU42" s="729"/>
      <c r="BV42" s="662">
        <v>553</v>
      </c>
      <c r="BW42" s="701"/>
      <c r="BX42" s="701"/>
      <c r="BY42" s="701"/>
      <c r="BZ42" s="701"/>
      <c r="CA42" s="701"/>
      <c r="CB42" s="702"/>
      <c r="CD42" s="675" t="s">
        <v>353</v>
      </c>
      <c r="CE42" s="676"/>
      <c r="CF42" s="676"/>
      <c r="CG42" s="676"/>
      <c r="CH42" s="676"/>
      <c r="CI42" s="676"/>
      <c r="CJ42" s="676"/>
      <c r="CK42" s="676"/>
      <c r="CL42" s="676"/>
      <c r="CM42" s="676"/>
      <c r="CN42" s="676"/>
      <c r="CO42" s="676"/>
      <c r="CP42" s="676"/>
      <c r="CQ42" s="677"/>
      <c r="CR42" s="678">
        <v>1127433</v>
      </c>
      <c r="CS42" s="679"/>
      <c r="CT42" s="679"/>
      <c r="CU42" s="679"/>
      <c r="CV42" s="679"/>
      <c r="CW42" s="679"/>
      <c r="CX42" s="679"/>
      <c r="CY42" s="680"/>
      <c r="CZ42" s="681">
        <v>24.5</v>
      </c>
      <c r="DA42" s="682"/>
      <c r="DB42" s="682"/>
      <c r="DC42" s="683"/>
      <c r="DD42" s="684">
        <v>48504</v>
      </c>
      <c r="DE42" s="679"/>
      <c r="DF42" s="679"/>
      <c r="DG42" s="679"/>
      <c r="DH42" s="679"/>
      <c r="DI42" s="679"/>
      <c r="DJ42" s="679"/>
      <c r="DK42" s="680"/>
      <c r="DL42" s="685"/>
      <c r="DM42" s="686"/>
      <c r="DN42" s="686"/>
      <c r="DO42" s="686"/>
      <c r="DP42" s="686"/>
      <c r="DQ42" s="686"/>
      <c r="DR42" s="686"/>
      <c r="DS42" s="686"/>
      <c r="DT42" s="686"/>
      <c r="DU42" s="686"/>
      <c r="DV42" s="687"/>
      <c r="DW42" s="688"/>
      <c r="DX42" s="689"/>
      <c r="DY42" s="689"/>
      <c r="DZ42" s="689"/>
      <c r="EA42" s="689"/>
      <c r="EB42" s="689"/>
      <c r="EC42" s="690"/>
    </row>
    <row r="43" spans="2:133" ht="11.25" customHeight="1" x14ac:dyDescent="0.15">
      <c r="BV43" s="238"/>
      <c r="BW43" s="238"/>
      <c r="BX43" s="238"/>
      <c r="BY43" s="238"/>
      <c r="BZ43" s="238"/>
      <c r="CA43" s="238"/>
      <c r="CB43" s="238"/>
      <c r="CD43" s="675" t="s">
        <v>354</v>
      </c>
      <c r="CE43" s="676"/>
      <c r="CF43" s="676"/>
      <c r="CG43" s="676"/>
      <c r="CH43" s="676"/>
      <c r="CI43" s="676"/>
      <c r="CJ43" s="676"/>
      <c r="CK43" s="676"/>
      <c r="CL43" s="676"/>
      <c r="CM43" s="676"/>
      <c r="CN43" s="676"/>
      <c r="CO43" s="676"/>
      <c r="CP43" s="676"/>
      <c r="CQ43" s="677"/>
      <c r="CR43" s="678">
        <v>9137</v>
      </c>
      <c r="CS43" s="697"/>
      <c r="CT43" s="697"/>
      <c r="CU43" s="697"/>
      <c r="CV43" s="697"/>
      <c r="CW43" s="697"/>
      <c r="CX43" s="697"/>
      <c r="CY43" s="698"/>
      <c r="CZ43" s="681">
        <v>0.2</v>
      </c>
      <c r="DA43" s="699"/>
      <c r="DB43" s="699"/>
      <c r="DC43" s="700"/>
      <c r="DD43" s="684">
        <v>223</v>
      </c>
      <c r="DE43" s="697"/>
      <c r="DF43" s="697"/>
      <c r="DG43" s="697"/>
      <c r="DH43" s="697"/>
      <c r="DI43" s="697"/>
      <c r="DJ43" s="697"/>
      <c r="DK43" s="698"/>
      <c r="DL43" s="685"/>
      <c r="DM43" s="686"/>
      <c r="DN43" s="686"/>
      <c r="DO43" s="686"/>
      <c r="DP43" s="686"/>
      <c r="DQ43" s="686"/>
      <c r="DR43" s="686"/>
      <c r="DS43" s="686"/>
      <c r="DT43" s="686"/>
      <c r="DU43" s="686"/>
      <c r="DV43" s="687"/>
      <c r="DW43" s="688"/>
      <c r="DX43" s="689"/>
      <c r="DY43" s="689"/>
      <c r="DZ43" s="689"/>
      <c r="EA43" s="689"/>
      <c r="EB43" s="689"/>
      <c r="EC43" s="690"/>
    </row>
    <row r="44" spans="2:133" ht="11.25" customHeight="1" x14ac:dyDescent="0.15">
      <c r="CD44" s="691" t="s">
        <v>303</v>
      </c>
      <c r="CE44" s="692"/>
      <c r="CF44" s="675" t="s">
        <v>355</v>
      </c>
      <c r="CG44" s="676"/>
      <c r="CH44" s="676"/>
      <c r="CI44" s="676"/>
      <c r="CJ44" s="676"/>
      <c r="CK44" s="676"/>
      <c r="CL44" s="676"/>
      <c r="CM44" s="676"/>
      <c r="CN44" s="676"/>
      <c r="CO44" s="676"/>
      <c r="CP44" s="676"/>
      <c r="CQ44" s="677"/>
      <c r="CR44" s="678">
        <v>1097609</v>
      </c>
      <c r="CS44" s="679"/>
      <c r="CT44" s="679"/>
      <c r="CU44" s="679"/>
      <c r="CV44" s="679"/>
      <c r="CW44" s="679"/>
      <c r="CX44" s="679"/>
      <c r="CY44" s="680"/>
      <c r="CZ44" s="681">
        <v>23.8</v>
      </c>
      <c r="DA44" s="682"/>
      <c r="DB44" s="682"/>
      <c r="DC44" s="683"/>
      <c r="DD44" s="684">
        <v>48142</v>
      </c>
      <c r="DE44" s="679"/>
      <c r="DF44" s="679"/>
      <c r="DG44" s="679"/>
      <c r="DH44" s="679"/>
      <c r="DI44" s="679"/>
      <c r="DJ44" s="679"/>
      <c r="DK44" s="680"/>
      <c r="DL44" s="685"/>
      <c r="DM44" s="686"/>
      <c r="DN44" s="686"/>
      <c r="DO44" s="686"/>
      <c r="DP44" s="686"/>
      <c r="DQ44" s="686"/>
      <c r="DR44" s="686"/>
      <c r="DS44" s="686"/>
      <c r="DT44" s="686"/>
      <c r="DU44" s="686"/>
      <c r="DV44" s="687"/>
      <c r="DW44" s="688"/>
      <c r="DX44" s="689"/>
      <c r="DY44" s="689"/>
      <c r="DZ44" s="689"/>
      <c r="EA44" s="689"/>
      <c r="EB44" s="689"/>
      <c r="EC44" s="690"/>
    </row>
    <row r="45" spans="2:133" ht="11.25" customHeight="1" x14ac:dyDescent="0.15">
      <c r="CD45" s="693"/>
      <c r="CE45" s="694"/>
      <c r="CF45" s="675" t="s">
        <v>356</v>
      </c>
      <c r="CG45" s="676"/>
      <c r="CH45" s="676"/>
      <c r="CI45" s="676"/>
      <c r="CJ45" s="676"/>
      <c r="CK45" s="676"/>
      <c r="CL45" s="676"/>
      <c r="CM45" s="676"/>
      <c r="CN45" s="676"/>
      <c r="CO45" s="676"/>
      <c r="CP45" s="676"/>
      <c r="CQ45" s="677"/>
      <c r="CR45" s="678">
        <v>747363</v>
      </c>
      <c r="CS45" s="697"/>
      <c r="CT45" s="697"/>
      <c r="CU45" s="697"/>
      <c r="CV45" s="697"/>
      <c r="CW45" s="697"/>
      <c r="CX45" s="697"/>
      <c r="CY45" s="698"/>
      <c r="CZ45" s="681">
        <v>16.2</v>
      </c>
      <c r="DA45" s="699"/>
      <c r="DB45" s="699"/>
      <c r="DC45" s="700"/>
      <c r="DD45" s="684">
        <v>34877</v>
      </c>
      <c r="DE45" s="697"/>
      <c r="DF45" s="697"/>
      <c r="DG45" s="697"/>
      <c r="DH45" s="697"/>
      <c r="DI45" s="697"/>
      <c r="DJ45" s="697"/>
      <c r="DK45" s="698"/>
      <c r="DL45" s="685"/>
      <c r="DM45" s="686"/>
      <c r="DN45" s="686"/>
      <c r="DO45" s="686"/>
      <c r="DP45" s="686"/>
      <c r="DQ45" s="686"/>
      <c r="DR45" s="686"/>
      <c r="DS45" s="686"/>
      <c r="DT45" s="686"/>
      <c r="DU45" s="686"/>
      <c r="DV45" s="687"/>
      <c r="DW45" s="688"/>
      <c r="DX45" s="689"/>
      <c r="DY45" s="689"/>
      <c r="DZ45" s="689"/>
      <c r="EA45" s="689"/>
      <c r="EB45" s="689"/>
      <c r="EC45" s="690"/>
    </row>
    <row r="46" spans="2:133" ht="11.25" customHeight="1" x14ac:dyDescent="0.15">
      <c r="B46" s="230" t="s">
        <v>357</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93"/>
      <c r="CE46" s="694"/>
      <c r="CF46" s="675" t="s">
        <v>358</v>
      </c>
      <c r="CG46" s="676"/>
      <c r="CH46" s="676"/>
      <c r="CI46" s="676"/>
      <c r="CJ46" s="676"/>
      <c r="CK46" s="676"/>
      <c r="CL46" s="676"/>
      <c r="CM46" s="676"/>
      <c r="CN46" s="676"/>
      <c r="CO46" s="676"/>
      <c r="CP46" s="676"/>
      <c r="CQ46" s="677"/>
      <c r="CR46" s="678">
        <v>335246</v>
      </c>
      <c r="CS46" s="679"/>
      <c r="CT46" s="679"/>
      <c r="CU46" s="679"/>
      <c r="CV46" s="679"/>
      <c r="CW46" s="679"/>
      <c r="CX46" s="679"/>
      <c r="CY46" s="680"/>
      <c r="CZ46" s="681">
        <v>7.3</v>
      </c>
      <c r="DA46" s="682"/>
      <c r="DB46" s="682"/>
      <c r="DC46" s="683"/>
      <c r="DD46" s="684">
        <v>13265</v>
      </c>
      <c r="DE46" s="679"/>
      <c r="DF46" s="679"/>
      <c r="DG46" s="679"/>
      <c r="DH46" s="679"/>
      <c r="DI46" s="679"/>
      <c r="DJ46" s="679"/>
      <c r="DK46" s="680"/>
      <c r="DL46" s="685"/>
      <c r="DM46" s="686"/>
      <c r="DN46" s="686"/>
      <c r="DO46" s="686"/>
      <c r="DP46" s="686"/>
      <c r="DQ46" s="686"/>
      <c r="DR46" s="686"/>
      <c r="DS46" s="686"/>
      <c r="DT46" s="686"/>
      <c r="DU46" s="686"/>
      <c r="DV46" s="687"/>
      <c r="DW46" s="688"/>
      <c r="DX46" s="689"/>
      <c r="DY46" s="689"/>
      <c r="DZ46" s="689"/>
      <c r="EA46" s="689"/>
      <c r="EB46" s="689"/>
      <c r="EC46" s="690"/>
    </row>
    <row r="47" spans="2:133" ht="11.25" customHeight="1" x14ac:dyDescent="0.15">
      <c r="B47" s="240" t="s">
        <v>359</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3"/>
      <c r="CE47" s="694"/>
      <c r="CF47" s="675" t="s">
        <v>360</v>
      </c>
      <c r="CG47" s="676"/>
      <c r="CH47" s="676"/>
      <c r="CI47" s="676"/>
      <c r="CJ47" s="676"/>
      <c r="CK47" s="676"/>
      <c r="CL47" s="676"/>
      <c r="CM47" s="676"/>
      <c r="CN47" s="676"/>
      <c r="CO47" s="676"/>
      <c r="CP47" s="676"/>
      <c r="CQ47" s="677"/>
      <c r="CR47" s="678">
        <v>29824</v>
      </c>
      <c r="CS47" s="697"/>
      <c r="CT47" s="697"/>
      <c r="CU47" s="697"/>
      <c r="CV47" s="697"/>
      <c r="CW47" s="697"/>
      <c r="CX47" s="697"/>
      <c r="CY47" s="698"/>
      <c r="CZ47" s="681">
        <v>0.6</v>
      </c>
      <c r="DA47" s="699"/>
      <c r="DB47" s="699"/>
      <c r="DC47" s="700"/>
      <c r="DD47" s="684">
        <v>362</v>
      </c>
      <c r="DE47" s="697"/>
      <c r="DF47" s="697"/>
      <c r="DG47" s="697"/>
      <c r="DH47" s="697"/>
      <c r="DI47" s="697"/>
      <c r="DJ47" s="697"/>
      <c r="DK47" s="698"/>
      <c r="DL47" s="685"/>
      <c r="DM47" s="686"/>
      <c r="DN47" s="686"/>
      <c r="DO47" s="686"/>
      <c r="DP47" s="686"/>
      <c r="DQ47" s="686"/>
      <c r="DR47" s="686"/>
      <c r="DS47" s="686"/>
      <c r="DT47" s="686"/>
      <c r="DU47" s="686"/>
      <c r="DV47" s="687"/>
      <c r="DW47" s="688"/>
      <c r="DX47" s="689"/>
      <c r="DY47" s="689"/>
      <c r="DZ47" s="689"/>
      <c r="EA47" s="689"/>
      <c r="EB47" s="689"/>
      <c r="EC47" s="690"/>
    </row>
    <row r="48" spans="2:133" x14ac:dyDescent="0.15">
      <c r="B48" s="241" t="s">
        <v>361</v>
      </c>
      <c r="CD48" s="695"/>
      <c r="CE48" s="696"/>
      <c r="CF48" s="675" t="s">
        <v>362</v>
      </c>
      <c r="CG48" s="676"/>
      <c r="CH48" s="676"/>
      <c r="CI48" s="676"/>
      <c r="CJ48" s="676"/>
      <c r="CK48" s="676"/>
      <c r="CL48" s="676"/>
      <c r="CM48" s="676"/>
      <c r="CN48" s="676"/>
      <c r="CO48" s="676"/>
      <c r="CP48" s="676"/>
      <c r="CQ48" s="677"/>
      <c r="CR48" s="678" t="s">
        <v>138</v>
      </c>
      <c r="CS48" s="679"/>
      <c r="CT48" s="679"/>
      <c r="CU48" s="679"/>
      <c r="CV48" s="679"/>
      <c r="CW48" s="679"/>
      <c r="CX48" s="679"/>
      <c r="CY48" s="680"/>
      <c r="CZ48" s="681" t="s">
        <v>238</v>
      </c>
      <c r="DA48" s="682"/>
      <c r="DB48" s="682"/>
      <c r="DC48" s="683"/>
      <c r="DD48" s="684" t="s">
        <v>138</v>
      </c>
      <c r="DE48" s="679"/>
      <c r="DF48" s="679"/>
      <c r="DG48" s="679"/>
      <c r="DH48" s="679"/>
      <c r="DI48" s="679"/>
      <c r="DJ48" s="679"/>
      <c r="DK48" s="680"/>
      <c r="DL48" s="685"/>
      <c r="DM48" s="686"/>
      <c r="DN48" s="686"/>
      <c r="DO48" s="686"/>
      <c r="DP48" s="686"/>
      <c r="DQ48" s="686"/>
      <c r="DR48" s="686"/>
      <c r="DS48" s="686"/>
      <c r="DT48" s="686"/>
      <c r="DU48" s="686"/>
      <c r="DV48" s="687"/>
      <c r="DW48" s="688"/>
      <c r="DX48" s="689"/>
      <c r="DY48" s="689"/>
      <c r="DZ48" s="689"/>
      <c r="EA48" s="689"/>
      <c r="EB48" s="689"/>
      <c r="EC48" s="690"/>
    </row>
    <row r="49" spans="82:133" ht="11.25" customHeight="1" x14ac:dyDescent="0.15">
      <c r="CD49" s="659" t="s">
        <v>363</v>
      </c>
      <c r="CE49" s="660"/>
      <c r="CF49" s="660"/>
      <c r="CG49" s="660"/>
      <c r="CH49" s="660"/>
      <c r="CI49" s="660"/>
      <c r="CJ49" s="660"/>
      <c r="CK49" s="660"/>
      <c r="CL49" s="660"/>
      <c r="CM49" s="660"/>
      <c r="CN49" s="660"/>
      <c r="CO49" s="660"/>
      <c r="CP49" s="660"/>
      <c r="CQ49" s="661"/>
      <c r="CR49" s="662">
        <v>4603978</v>
      </c>
      <c r="CS49" s="663"/>
      <c r="CT49" s="663"/>
      <c r="CU49" s="663"/>
      <c r="CV49" s="663"/>
      <c r="CW49" s="663"/>
      <c r="CX49" s="663"/>
      <c r="CY49" s="664"/>
      <c r="CZ49" s="665">
        <v>100</v>
      </c>
      <c r="DA49" s="666"/>
      <c r="DB49" s="666"/>
      <c r="DC49" s="667"/>
      <c r="DD49" s="668">
        <v>2608690</v>
      </c>
      <c r="DE49" s="663"/>
      <c r="DF49" s="663"/>
      <c r="DG49" s="663"/>
      <c r="DH49" s="663"/>
      <c r="DI49" s="663"/>
      <c r="DJ49" s="663"/>
      <c r="DK49" s="664"/>
      <c r="DL49" s="669"/>
      <c r="DM49" s="670"/>
      <c r="DN49" s="670"/>
      <c r="DO49" s="670"/>
      <c r="DP49" s="670"/>
      <c r="DQ49" s="670"/>
      <c r="DR49" s="670"/>
      <c r="DS49" s="670"/>
      <c r="DT49" s="670"/>
      <c r="DU49" s="670"/>
      <c r="DV49" s="671"/>
      <c r="DW49" s="672"/>
      <c r="DX49" s="673"/>
      <c r="DY49" s="673"/>
      <c r="DZ49" s="673"/>
      <c r="EA49" s="673"/>
      <c r="EB49" s="673"/>
      <c r="EC49" s="674"/>
    </row>
  </sheetData>
  <sheetProtection algorithmName="SHA-512" hashValue="rSCNMXefgeFto7SR67jjE3U4bnfoj5F3h5kwbm0JMIjgX5E2cQ1z7rCky08RmQzcDyjCfEF+DSuaWsh+UuLrOg==" saltValue="Ps1mX5bPV5NpcRonlF2fAQ=="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R30:CB30"/>
    <mergeCell ref="CF30:CQ30"/>
    <mergeCell ref="CR30:CY30"/>
    <mergeCell ref="CZ30:DC30"/>
    <mergeCell ref="DD30:DK30"/>
    <mergeCell ref="DL30:DV30"/>
    <mergeCell ref="DD29:DK29"/>
    <mergeCell ref="DL29:DV29"/>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B30:Q30"/>
    <mergeCell ref="R30:Y30"/>
    <mergeCell ref="Z30:AC30"/>
    <mergeCell ref="AD30:AK30"/>
    <mergeCell ref="AL30:AO30"/>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8" scale="96"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364</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203" t="s">
        <v>365</v>
      </c>
      <c r="DK2" s="1204"/>
      <c r="DL2" s="1204"/>
      <c r="DM2" s="1204"/>
      <c r="DN2" s="1204"/>
      <c r="DO2" s="1205"/>
      <c r="DP2" s="250"/>
      <c r="DQ2" s="1203" t="s">
        <v>366</v>
      </c>
      <c r="DR2" s="1204"/>
      <c r="DS2" s="1204"/>
      <c r="DT2" s="1204"/>
      <c r="DU2" s="1204"/>
      <c r="DV2" s="1204"/>
      <c r="DW2" s="1204"/>
      <c r="DX2" s="1204"/>
      <c r="DY2" s="1204"/>
      <c r="DZ2" s="1205"/>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1156" t="s">
        <v>367</v>
      </c>
      <c r="B4" s="1156"/>
      <c r="C4" s="1156"/>
      <c r="D4" s="1156"/>
      <c r="E4" s="1156"/>
      <c r="F4" s="1156"/>
      <c r="G4" s="1156"/>
      <c r="H4" s="1156"/>
      <c r="I4" s="1156"/>
      <c r="J4" s="1156"/>
      <c r="K4" s="1156"/>
      <c r="L4" s="1156"/>
      <c r="M4" s="1156"/>
      <c r="N4" s="1156"/>
      <c r="O4" s="1156"/>
      <c r="P4" s="1156"/>
      <c r="Q4" s="1156"/>
      <c r="R4" s="1156"/>
      <c r="S4" s="1156"/>
      <c r="T4" s="1156"/>
      <c r="U4" s="1156"/>
      <c r="V4" s="1156"/>
      <c r="W4" s="1156"/>
      <c r="X4" s="1156"/>
      <c r="Y4" s="1156"/>
      <c r="Z4" s="1156"/>
      <c r="AA4" s="1156"/>
      <c r="AB4" s="1156"/>
      <c r="AC4" s="1156"/>
      <c r="AD4" s="1156"/>
      <c r="AE4" s="1156"/>
      <c r="AF4" s="1156"/>
      <c r="AG4" s="1156"/>
      <c r="AH4" s="1156"/>
      <c r="AI4" s="1156"/>
      <c r="AJ4" s="1156"/>
      <c r="AK4" s="1156"/>
      <c r="AL4" s="1156"/>
      <c r="AM4" s="1156"/>
      <c r="AN4" s="1156"/>
      <c r="AO4" s="1156"/>
      <c r="AP4" s="1156"/>
      <c r="AQ4" s="1156"/>
      <c r="AR4" s="1156"/>
      <c r="AS4" s="1156"/>
      <c r="AT4" s="1156"/>
      <c r="AU4" s="1156"/>
      <c r="AV4" s="1156"/>
      <c r="AW4" s="1156"/>
      <c r="AX4" s="1156"/>
      <c r="AY4" s="1156"/>
      <c r="AZ4" s="253"/>
      <c r="BA4" s="253"/>
      <c r="BB4" s="253"/>
      <c r="BC4" s="253"/>
      <c r="BD4" s="253"/>
      <c r="BE4" s="254"/>
      <c r="BF4" s="254"/>
      <c r="BG4" s="254"/>
      <c r="BH4" s="254"/>
      <c r="BI4" s="254"/>
      <c r="BJ4" s="254"/>
      <c r="BK4" s="254"/>
      <c r="BL4" s="254"/>
      <c r="BM4" s="254"/>
      <c r="BN4" s="254"/>
      <c r="BO4" s="254"/>
      <c r="BP4" s="254"/>
      <c r="BQ4" s="253" t="s">
        <v>368</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1088" t="s">
        <v>369</v>
      </c>
      <c r="B5" s="1089"/>
      <c r="C5" s="1089"/>
      <c r="D5" s="1089"/>
      <c r="E5" s="1089"/>
      <c r="F5" s="1089"/>
      <c r="G5" s="1089"/>
      <c r="H5" s="1089"/>
      <c r="I5" s="1089"/>
      <c r="J5" s="1089"/>
      <c r="K5" s="1089"/>
      <c r="L5" s="1089"/>
      <c r="M5" s="1089"/>
      <c r="N5" s="1089"/>
      <c r="O5" s="1089"/>
      <c r="P5" s="1090"/>
      <c r="Q5" s="1094" t="s">
        <v>370</v>
      </c>
      <c r="R5" s="1095"/>
      <c r="S5" s="1095"/>
      <c r="T5" s="1095"/>
      <c r="U5" s="1096"/>
      <c r="V5" s="1094" t="s">
        <v>371</v>
      </c>
      <c r="W5" s="1095"/>
      <c r="X5" s="1095"/>
      <c r="Y5" s="1095"/>
      <c r="Z5" s="1096"/>
      <c r="AA5" s="1094" t="s">
        <v>372</v>
      </c>
      <c r="AB5" s="1095"/>
      <c r="AC5" s="1095"/>
      <c r="AD5" s="1095"/>
      <c r="AE5" s="1095"/>
      <c r="AF5" s="1206" t="s">
        <v>373</v>
      </c>
      <c r="AG5" s="1095"/>
      <c r="AH5" s="1095"/>
      <c r="AI5" s="1095"/>
      <c r="AJ5" s="1110"/>
      <c r="AK5" s="1095" t="s">
        <v>374</v>
      </c>
      <c r="AL5" s="1095"/>
      <c r="AM5" s="1095"/>
      <c r="AN5" s="1095"/>
      <c r="AO5" s="1096"/>
      <c r="AP5" s="1094" t="s">
        <v>375</v>
      </c>
      <c r="AQ5" s="1095"/>
      <c r="AR5" s="1095"/>
      <c r="AS5" s="1095"/>
      <c r="AT5" s="1096"/>
      <c r="AU5" s="1094" t="s">
        <v>376</v>
      </c>
      <c r="AV5" s="1095"/>
      <c r="AW5" s="1095"/>
      <c r="AX5" s="1095"/>
      <c r="AY5" s="1110"/>
      <c r="AZ5" s="257"/>
      <c r="BA5" s="257"/>
      <c r="BB5" s="257"/>
      <c r="BC5" s="257"/>
      <c r="BD5" s="257"/>
      <c r="BE5" s="258"/>
      <c r="BF5" s="258"/>
      <c r="BG5" s="258"/>
      <c r="BH5" s="258"/>
      <c r="BI5" s="258"/>
      <c r="BJ5" s="258"/>
      <c r="BK5" s="258"/>
      <c r="BL5" s="258"/>
      <c r="BM5" s="258"/>
      <c r="BN5" s="258"/>
      <c r="BO5" s="258"/>
      <c r="BP5" s="258"/>
      <c r="BQ5" s="1088" t="s">
        <v>377</v>
      </c>
      <c r="BR5" s="1089"/>
      <c r="BS5" s="1089"/>
      <c r="BT5" s="1089"/>
      <c r="BU5" s="1089"/>
      <c r="BV5" s="1089"/>
      <c r="BW5" s="1089"/>
      <c r="BX5" s="1089"/>
      <c r="BY5" s="1089"/>
      <c r="BZ5" s="1089"/>
      <c r="CA5" s="1089"/>
      <c r="CB5" s="1089"/>
      <c r="CC5" s="1089"/>
      <c r="CD5" s="1089"/>
      <c r="CE5" s="1089"/>
      <c r="CF5" s="1089"/>
      <c r="CG5" s="1090"/>
      <c r="CH5" s="1094" t="s">
        <v>378</v>
      </c>
      <c r="CI5" s="1095"/>
      <c r="CJ5" s="1095"/>
      <c r="CK5" s="1095"/>
      <c r="CL5" s="1096"/>
      <c r="CM5" s="1094" t="s">
        <v>379</v>
      </c>
      <c r="CN5" s="1095"/>
      <c r="CO5" s="1095"/>
      <c r="CP5" s="1095"/>
      <c r="CQ5" s="1096"/>
      <c r="CR5" s="1094" t="s">
        <v>380</v>
      </c>
      <c r="CS5" s="1095"/>
      <c r="CT5" s="1095"/>
      <c r="CU5" s="1095"/>
      <c r="CV5" s="1096"/>
      <c r="CW5" s="1094" t="s">
        <v>381</v>
      </c>
      <c r="CX5" s="1095"/>
      <c r="CY5" s="1095"/>
      <c r="CZ5" s="1095"/>
      <c r="DA5" s="1096"/>
      <c r="DB5" s="1094" t="s">
        <v>382</v>
      </c>
      <c r="DC5" s="1095"/>
      <c r="DD5" s="1095"/>
      <c r="DE5" s="1095"/>
      <c r="DF5" s="1096"/>
      <c r="DG5" s="1191" t="s">
        <v>383</v>
      </c>
      <c r="DH5" s="1192"/>
      <c r="DI5" s="1192"/>
      <c r="DJ5" s="1192"/>
      <c r="DK5" s="1193"/>
      <c r="DL5" s="1191" t="s">
        <v>384</v>
      </c>
      <c r="DM5" s="1192"/>
      <c r="DN5" s="1192"/>
      <c r="DO5" s="1192"/>
      <c r="DP5" s="1193"/>
      <c r="DQ5" s="1094" t="s">
        <v>385</v>
      </c>
      <c r="DR5" s="1095"/>
      <c r="DS5" s="1095"/>
      <c r="DT5" s="1095"/>
      <c r="DU5" s="1096"/>
      <c r="DV5" s="1094" t="s">
        <v>376</v>
      </c>
      <c r="DW5" s="1095"/>
      <c r="DX5" s="1095"/>
      <c r="DY5" s="1095"/>
      <c r="DZ5" s="1110"/>
      <c r="EA5" s="255"/>
    </row>
    <row r="6" spans="1:131" s="256" customFormat="1" ht="26.25" customHeight="1" thickBot="1" x14ac:dyDescent="0.2">
      <c r="A6" s="1091"/>
      <c r="B6" s="1092"/>
      <c r="C6" s="1092"/>
      <c r="D6" s="1092"/>
      <c r="E6" s="1092"/>
      <c r="F6" s="1092"/>
      <c r="G6" s="1092"/>
      <c r="H6" s="1092"/>
      <c r="I6" s="1092"/>
      <c r="J6" s="1092"/>
      <c r="K6" s="1092"/>
      <c r="L6" s="1092"/>
      <c r="M6" s="1092"/>
      <c r="N6" s="1092"/>
      <c r="O6" s="1092"/>
      <c r="P6" s="1093"/>
      <c r="Q6" s="1097"/>
      <c r="R6" s="1098"/>
      <c r="S6" s="1098"/>
      <c r="T6" s="1098"/>
      <c r="U6" s="1099"/>
      <c r="V6" s="1097"/>
      <c r="W6" s="1098"/>
      <c r="X6" s="1098"/>
      <c r="Y6" s="1098"/>
      <c r="Z6" s="1099"/>
      <c r="AA6" s="1097"/>
      <c r="AB6" s="1098"/>
      <c r="AC6" s="1098"/>
      <c r="AD6" s="1098"/>
      <c r="AE6" s="1098"/>
      <c r="AF6" s="1207"/>
      <c r="AG6" s="1098"/>
      <c r="AH6" s="1098"/>
      <c r="AI6" s="1098"/>
      <c r="AJ6" s="1111"/>
      <c r="AK6" s="1098"/>
      <c r="AL6" s="1098"/>
      <c r="AM6" s="1098"/>
      <c r="AN6" s="1098"/>
      <c r="AO6" s="1099"/>
      <c r="AP6" s="1097"/>
      <c r="AQ6" s="1098"/>
      <c r="AR6" s="1098"/>
      <c r="AS6" s="1098"/>
      <c r="AT6" s="1099"/>
      <c r="AU6" s="1097"/>
      <c r="AV6" s="1098"/>
      <c r="AW6" s="1098"/>
      <c r="AX6" s="1098"/>
      <c r="AY6" s="1111"/>
      <c r="AZ6" s="253"/>
      <c r="BA6" s="253"/>
      <c r="BB6" s="253"/>
      <c r="BC6" s="253"/>
      <c r="BD6" s="253"/>
      <c r="BE6" s="254"/>
      <c r="BF6" s="254"/>
      <c r="BG6" s="254"/>
      <c r="BH6" s="254"/>
      <c r="BI6" s="254"/>
      <c r="BJ6" s="254"/>
      <c r="BK6" s="254"/>
      <c r="BL6" s="254"/>
      <c r="BM6" s="254"/>
      <c r="BN6" s="254"/>
      <c r="BO6" s="254"/>
      <c r="BP6" s="254"/>
      <c r="BQ6" s="1091"/>
      <c r="BR6" s="1092"/>
      <c r="BS6" s="1092"/>
      <c r="BT6" s="1092"/>
      <c r="BU6" s="1092"/>
      <c r="BV6" s="1092"/>
      <c r="BW6" s="1092"/>
      <c r="BX6" s="1092"/>
      <c r="BY6" s="1092"/>
      <c r="BZ6" s="1092"/>
      <c r="CA6" s="1092"/>
      <c r="CB6" s="1092"/>
      <c r="CC6" s="1092"/>
      <c r="CD6" s="1092"/>
      <c r="CE6" s="1092"/>
      <c r="CF6" s="1092"/>
      <c r="CG6" s="1093"/>
      <c r="CH6" s="1097"/>
      <c r="CI6" s="1098"/>
      <c r="CJ6" s="1098"/>
      <c r="CK6" s="1098"/>
      <c r="CL6" s="1099"/>
      <c r="CM6" s="1097"/>
      <c r="CN6" s="1098"/>
      <c r="CO6" s="1098"/>
      <c r="CP6" s="1098"/>
      <c r="CQ6" s="1099"/>
      <c r="CR6" s="1097"/>
      <c r="CS6" s="1098"/>
      <c r="CT6" s="1098"/>
      <c r="CU6" s="1098"/>
      <c r="CV6" s="1099"/>
      <c r="CW6" s="1097"/>
      <c r="CX6" s="1098"/>
      <c r="CY6" s="1098"/>
      <c r="CZ6" s="1098"/>
      <c r="DA6" s="1099"/>
      <c r="DB6" s="1097"/>
      <c r="DC6" s="1098"/>
      <c r="DD6" s="1098"/>
      <c r="DE6" s="1098"/>
      <c r="DF6" s="1099"/>
      <c r="DG6" s="1194"/>
      <c r="DH6" s="1195"/>
      <c r="DI6" s="1195"/>
      <c r="DJ6" s="1195"/>
      <c r="DK6" s="1196"/>
      <c r="DL6" s="1194"/>
      <c r="DM6" s="1195"/>
      <c r="DN6" s="1195"/>
      <c r="DO6" s="1195"/>
      <c r="DP6" s="1196"/>
      <c r="DQ6" s="1097"/>
      <c r="DR6" s="1098"/>
      <c r="DS6" s="1098"/>
      <c r="DT6" s="1098"/>
      <c r="DU6" s="1099"/>
      <c r="DV6" s="1097"/>
      <c r="DW6" s="1098"/>
      <c r="DX6" s="1098"/>
      <c r="DY6" s="1098"/>
      <c r="DZ6" s="1111"/>
      <c r="EA6" s="255"/>
    </row>
    <row r="7" spans="1:131" s="256" customFormat="1" ht="26.25" customHeight="1" thickTop="1" x14ac:dyDescent="0.15">
      <c r="A7" s="259">
        <v>1</v>
      </c>
      <c r="B7" s="1143" t="s">
        <v>386</v>
      </c>
      <c r="C7" s="1144"/>
      <c r="D7" s="1144"/>
      <c r="E7" s="1144"/>
      <c r="F7" s="1144"/>
      <c r="G7" s="1144"/>
      <c r="H7" s="1144"/>
      <c r="I7" s="1144"/>
      <c r="J7" s="1144"/>
      <c r="K7" s="1144"/>
      <c r="L7" s="1144"/>
      <c r="M7" s="1144"/>
      <c r="N7" s="1144"/>
      <c r="O7" s="1144"/>
      <c r="P7" s="1145"/>
      <c r="Q7" s="1197">
        <v>4657</v>
      </c>
      <c r="R7" s="1198"/>
      <c r="S7" s="1198"/>
      <c r="T7" s="1198"/>
      <c r="U7" s="1198"/>
      <c r="V7" s="1198">
        <v>4604</v>
      </c>
      <c r="W7" s="1198"/>
      <c r="X7" s="1198"/>
      <c r="Y7" s="1198"/>
      <c r="Z7" s="1198"/>
      <c r="AA7" s="1198">
        <v>53</v>
      </c>
      <c r="AB7" s="1198"/>
      <c r="AC7" s="1198"/>
      <c r="AD7" s="1198"/>
      <c r="AE7" s="1199"/>
      <c r="AF7" s="1200">
        <v>36</v>
      </c>
      <c r="AG7" s="1201"/>
      <c r="AH7" s="1201"/>
      <c r="AI7" s="1201"/>
      <c r="AJ7" s="1202"/>
      <c r="AK7" s="1184" t="s">
        <v>571</v>
      </c>
      <c r="AL7" s="1185"/>
      <c r="AM7" s="1185"/>
      <c r="AN7" s="1185"/>
      <c r="AO7" s="1185"/>
      <c r="AP7" s="1185">
        <v>4881</v>
      </c>
      <c r="AQ7" s="1185"/>
      <c r="AR7" s="1185"/>
      <c r="AS7" s="1185"/>
      <c r="AT7" s="1185"/>
      <c r="AU7" s="1186"/>
      <c r="AV7" s="1186"/>
      <c r="AW7" s="1186"/>
      <c r="AX7" s="1186"/>
      <c r="AY7" s="1187"/>
      <c r="AZ7" s="253"/>
      <c r="BA7" s="253"/>
      <c r="BB7" s="253"/>
      <c r="BC7" s="253"/>
      <c r="BD7" s="253"/>
      <c r="BE7" s="254"/>
      <c r="BF7" s="254"/>
      <c r="BG7" s="254"/>
      <c r="BH7" s="254"/>
      <c r="BI7" s="254"/>
      <c r="BJ7" s="254"/>
      <c r="BK7" s="254"/>
      <c r="BL7" s="254"/>
      <c r="BM7" s="254"/>
      <c r="BN7" s="254"/>
      <c r="BO7" s="254"/>
      <c r="BP7" s="254"/>
      <c r="BQ7" s="260">
        <v>1</v>
      </c>
      <c r="BR7" s="261"/>
      <c r="BS7" s="1188"/>
      <c r="BT7" s="1189"/>
      <c r="BU7" s="1189"/>
      <c r="BV7" s="1189"/>
      <c r="BW7" s="1189"/>
      <c r="BX7" s="1189"/>
      <c r="BY7" s="1189"/>
      <c r="BZ7" s="1189"/>
      <c r="CA7" s="1189"/>
      <c r="CB7" s="1189"/>
      <c r="CC7" s="1189"/>
      <c r="CD7" s="1189"/>
      <c r="CE7" s="1189"/>
      <c r="CF7" s="1189"/>
      <c r="CG7" s="1190"/>
      <c r="CH7" s="1181"/>
      <c r="CI7" s="1182"/>
      <c r="CJ7" s="1182"/>
      <c r="CK7" s="1182"/>
      <c r="CL7" s="1183"/>
      <c r="CM7" s="1181"/>
      <c r="CN7" s="1182"/>
      <c r="CO7" s="1182"/>
      <c r="CP7" s="1182"/>
      <c r="CQ7" s="1183"/>
      <c r="CR7" s="1181"/>
      <c r="CS7" s="1182"/>
      <c r="CT7" s="1182"/>
      <c r="CU7" s="1182"/>
      <c r="CV7" s="1183"/>
      <c r="CW7" s="1181"/>
      <c r="CX7" s="1182"/>
      <c r="CY7" s="1182"/>
      <c r="CZ7" s="1182"/>
      <c r="DA7" s="1183"/>
      <c r="DB7" s="1181"/>
      <c r="DC7" s="1182"/>
      <c r="DD7" s="1182"/>
      <c r="DE7" s="1182"/>
      <c r="DF7" s="1183"/>
      <c r="DG7" s="1181"/>
      <c r="DH7" s="1182"/>
      <c r="DI7" s="1182"/>
      <c r="DJ7" s="1182"/>
      <c r="DK7" s="1183"/>
      <c r="DL7" s="1181"/>
      <c r="DM7" s="1182"/>
      <c r="DN7" s="1182"/>
      <c r="DO7" s="1182"/>
      <c r="DP7" s="1183"/>
      <c r="DQ7" s="1181"/>
      <c r="DR7" s="1182"/>
      <c r="DS7" s="1182"/>
      <c r="DT7" s="1182"/>
      <c r="DU7" s="1183"/>
      <c r="DV7" s="1208"/>
      <c r="DW7" s="1209"/>
      <c r="DX7" s="1209"/>
      <c r="DY7" s="1209"/>
      <c r="DZ7" s="1210"/>
      <c r="EA7" s="255"/>
    </row>
    <row r="8" spans="1:131" s="256" customFormat="1" ht="26.25" customHeight="1" x14ac:dyDescent="0.15">
      <c r="A8" s="262">
        <v>2</v>
      </c>
      <c r="B8" s="1130"/>
      <c r="C8" s="1131"/>
      <c r="D8" s="1131"/>
      <c r="E8" s="1131"/>
      <c r="F8" s="1131"/>
      <c r="G8" s="1131"/>
      <c r="H8" s="1131"/>
      <c r="I8" s="1131"/>
      <c r="J8" s="1131"/>
      <c r="K8" s="1131"/>
      <c r="L8" s="1131"/>
      <c r="M8" s="1131"/>
      <c r="N8" s="1131"/>
      <c r="O8" s="1131"/>
      <c r="P8" s="1132"/>
      <c r="Q8" s="1136"/>
      <c r="R8" s="1137"/>
      <c r="S8" s="1137"/>
      <c r="T8" s="1137"/>
      <c r="U8" s="1137"/>
      <c r="V8" s="1137"/>
      <c r="W8" s="1137"/>
      <c r="X8" s="1137"/>
      <c r="Y8" s="1137"/>
      <c r="Z8" s="1137"/>
      <c r="AA8" s="1137"/>
      <c r="AB8" s="1137"/>
      <c r="AC8" s="1137"/>
      <c r="AD8" s="1137"/>
      <c r="AE8" s="1138"/>
      <c r="AF8" s="1112"/>
      <c r="AG8" s="1113"/>
      <c r="AH8" s="1113"/>
      <c r="AI8" s="1113"/>
      <c r="AJ8" s="1114"/>
      <c r="AK8" s="1179"/>
      <c r="AL8" s="1180"/>
      <c r="AM8" s="1180"/>
      <c r="AN8" s="1180"/>
      <c r="AO8" s="1180"/>
      <c r="AP8" s="1180"/>
      <c r="AQ8" s="1180"/>
      <c r="AR8" s="1180"/>
      <c r="AS8" s="1180"/>
      <c r="AT8" s="1180"/>
      <c r="AU8" s="1177"/>
      <c r="AV8" s="1177"/>
      <c r="AW8" s="1177"/>
      <c r="AX8" s="1177"/>
      <c r="AY8" s="1178"/>
      <c r="AZ8" s="253"/>
      <c r="BA8" s="253"/>
      <c r="BB8" s="253"/>
      <c r="BC8" s="253"/>
      <c r="BD8" s="253"/>
      <c r="BE8" s="254"/>
      <c r="BF8" s="254"/>
      <c r="BG8" s="254"/>
      <c r="BH8" s="254"/>
      <c r="BI8" s="254"/>
      <c r="BJ8" s="254"/>
      <c r="BK8" s="254"/>
      <c r="BL8" s="254"/>
      <c r="BM8" s="254"/>
      <c r="BN8" s="254"/>
      <c r="BO8" s="254"/>
      <c r="BP8" s="254"/>
      <c r="BQ8" s="263">
        <v>2</v>
      </c>
      <c r="BR8" s="264"/>
      <c r="BS8" s="1107"/>
      <c r="BT8" s="1108"/>
      <c r="BU8" s="1108"/>
      <c r="BV8" s="1108"/>
      <c r="BW8" s="1108"/>
      <c r="BX8" s="1108"/>
      <c r="BY8" s="1108"/>
      <c r="BZ8" s="1108"/>
      <c r="CA8" s="1108"/>
      <c r="CB8" s="1108"/>
      <c r="CC8" s="1108"/>
      <c r="CD8" s="1108"/>
      <c r="CE8" s="1108"/>
      <c r="CF8" s="1108"/>
      <c r="CG8" s="1109"/>
      <c r="CH8" s="1082"/>
      <c r="CI8" s="1083"/>
      <c r="CJ8" s="1083"/>
      <c r="CK8" s="1083"/>
      <c r="CL8" s="1084"/>
      <c r="CM8" s="1082"/>
      <c r="CN8" s="1083"/>
      <c r="CO8" s="1083"/>
      <c r="CP8" s="1083"/>
      <c r="CQ8" s="1084"/>
      <c r="CR8" s="1082"/>
      <c r="CS8" s="1083"/>
      <c r="CT8" s="1083"/>
      <c r="CU8" s="1083"/>
      <c r="CV8" s="1084"/>
      <c r="CW8" s="1082"/>
      <c r="CX8" s="1083"/>
      <c r="CY8" s="1083"/>
      <c r="CZ8" s="1083"/>
      <c r="DA8" s="1084"/>
      <c r="DB8" s="1082"/>
      <c r="DC8" s="1083"/>
      <c r="DD8" s="1083"/>
      <c r="DE8" s="1083"/>
      <c r="DF8" s="1084"/>
      <c r="DG8" s="1082"/>
      <c r="DH8" s="1083"/>
      <c r="DI8" s="1083"/>
      <c r="DJ8" s="1083"/>
      <c r="DK8" s="1084"/>
      <c r="DL8" s="1082"/>
      <c r="DM8" s="1083"/>
      <c r="DN8" s="1083"/>
      <c r="DO8" s="1083"/>
      <c r="DP8" s="1084"/>
      <c r="DQ8" s="1082"/>
      <c r="DR8" s="1083"/>
      <c r="DS8" s="1083"/>
      <c r="DT8" s="1083"/>
      <c r="DU8" s="1084"/>
      <c r="DV8" s="1085"/>
      <c r="DW8" s="1086"/>
      <c r="DX8" s="1086"/>
      <c r="DY8" s="1086"/>
      <c r="DZ8" s="1087"/>
      <c r="EA8" s="255"/>
    </row>
    <row r="9" spans="1:131" s="256" customFormat="1" ht="26.25" customHeight="1" x14ac:dyDescent="0.15">
      <c r="A9" s="262">
        <v>3</v>
      </c>
      <c r="B9" s="1130"/>
      <c r="C9" s="1131"/>
      <c r="D9" s="1131"/>
      <c r="E9" s="1131"/>
      <c r="F9" s="1131"/>
      <c r="G9" s="1131"/>
      <c r="H9" s="1131"/>
      <c r="I9" s="1131"/>
      <c r="J9" s="1131"/>
      <c r="K9" s="1131"/>
      <c r="L9" s="1131"/>
      <c r="M9" s="1131"/>
      <c r="N9" s="1131"/>
      <c r="O9" s="1131"/>
      <c r="P9" s="1132"/>
      <c r="Q9" s="1136"/>
      <c r="R9" s="1137"/>
      <c r="S9" s="1137"/>
      <c r="T9" s="1137"/>
      <c r="U9" s="1137"/>
      <c r="V9" s="1137"/>
      <c r="W9" s="1137"/>
      <c r="X9" s="1137"/>
      <c r="Y9" s="1137"/>
      <c r="Z9" s="1137"/>
      <c r="AA9" s="1137"/>
      <c r="AB9" s="1137"/>
      <c r="AC9" s="1137"/>
      <c r="AD9" s="1137"/>
      <c r="AE9" s="1138"/>
      <c r="AF9" s="1112"/>
      <c r="AG9" s="1113"/>
      <c r="AH9" s="1113"/>
      <c r="AI9" s="1113"/>
      <c r="AJ9" s="1114"/>
      <c r="AK9" s="1179"/>
      <c r="AL9" s="1180"/>
      <c r="AM9" s="1180"/>
      <c r="AN9" s="1180"/>
      <c r="AO9" s="1180"/>
      <c r="AP9" s="1180"/>
      <c r="AQ9" s="1180"/>
      <c r="AR9" s="1180"/>
      <c r="AS9" s="1180"/>
      <c r="AT9" s="1180"/>
      <c r="AU9" s="1177"/>
      <c r="AV9" s="1177"/>
      <c r="AW9" s="1177"/>
      <c r="AX9" s="1177"/>
      <c r="AY9" s="1178"/>
      <c r="AZ9" s="253"/>
      <c r="BA9" s="253"/>
      <c r="BB9" s="253"/>
      <c r="BC9" s="253"/>
      <c r="BD9" s="253"/>
      <c r="BE9" s="254"/>
      <c r="BF9" s="254"/>
      <c r="BG9" s="254"/>
      <c r="BH9" s="254"/>
      <c r="BI9" s="254"/>
      <c r="BJ9" s="254"/>
      <c r="BK9" s="254"/>
      <c r="BL9" s="254"/>
      <c r="BM9" s="254"/>
      <c r="BN9" s="254"/>
      <c r="BO9" s="254"/>
      <c r="BP9" s="254"/>
      <c r="BQ9" s="263">
        <v>3</v>
      </c>
      <c r="BR9" s="264"/>
      <c r="BS9" s="1107"/>
      <c r="BT9" s="1108"/>
      <c r="BU9" s="1108"/>
      <c r="BV9" s="1108"/>
      <c r="BW9" s="1108"/>
      <c r="BX9" s="1108"/>
      <c r="BY9" s="1108"/>
      <c r="BZ9" s="1108"/>
      <c r="CA9" s="1108"/>
      <c r="CB9" s="1108"/>
      <c r="CC9" s="1108"/>
      <c r="CD9" s="1108"/>
      <c r="CE9" s="1108"/>
      <c r="CF9" s="1108"/>
      <c r="CG9" s="1109"/>
      <c r="CH9" s="1082"/>
      <c r="CI9" s="1083"/>
      <c r="CJ9" s="1083"/>
      <c r="CK9" s="1083"/>
      <c r="CL9" s="1084"/>
      <c r="CM9" s="1082"/>
      <c r="CN9" s="1083"/>
      <c r="CO9" s="1083"/>
      <c r="CP9" s="1083"/>
      <c r="CQ9" s="1084"/>
      <c r="CR9" s="1082"/>
      <c r="CS9" s="1083"/>
      <c r="CT9" s="1083"/>
      <c r="CU9" s="1083"/>
      <c r="CV9" s="1084"/>
      <c r="CW9" s="1082"/>
      <c r="CX9" s="1083"/>
      <c r="CY9" s="1083"/>
      <c r="CZ9" s="1083"/>
      <c r="DA9" s="1084"/>
      <c r="DB9" s="1082"/>
      <c r="DC9" s="1083"/>
      <c r="DD9" s="1083"/>
      <c r="DE9" s="1083"/>
      <c r="DF9" s="1084"/>
      <c r="DG9" s="1082"/>
      <c r="DH9" s="1083"/>
      <c r="DI9" s="1083"/>
      <c r="DJ9" s="1083"/>
      <c r="DK9" s="1084"/>
      <c r="DL9" s="1082"/>
      <c r="DM9" s="1083"/>
      <c r="DN9" s="1083"/>
      <c r="DO9" s="1083"/>
      <c r="DP9" s="1084"/>
      <c r="DQ9" s="1082"/>
      <c r="DR9" s="1083"/>
      <c r="DS9" s="1083"/>
      <c r="DT9" s="1083"/>
      <c r="DU9" s="1084"/>
      <c r="DV9" s="1085"/>
      <c r="DW9" s="1086"/>
      <c r="DX9" s="1086"/>
      <c r="DY9" s="1086"/>
      <c r="DZ9" s="1087"/>
      <c r="EA9" s="255"/>
    </row>
    <row r="10" spans="1:131" s="256" customFormat="1" ht="26.25" customHeight="1" x14ac:dyDescent="0.15">
      <c r="A10" s="262">
        <v>4</v>
      </c>
      <c r="B10" s="1130"/>
      <c r="C10" s="1131"/>
      <c r="D10" s="1131"/>
      <c r="E10" s="1131"/>
      <c r="F10" s="1131"/>
      <c r="G10" s="1131"/>
      <c r="H10" s="1131"/>
      <c r="I10" s="1131"/>
      <c r="J10" s="1131"/>
      <c r="K10" s="1131"/>
      <c r="L10" s="1131"/>
      <c r="M10" s="1131"/>
      <c r="N10" s="1131"/>
      <c r="O10" s="1131"/>
      <c r="P10" s="1132"/>
      <c r="Q10" s="1136"/>
      <c r="R10" s="1137"/>
      <c r="S10" s="1137"/>
      <c r="T10" s="1137"/>
      <c r="U10" s="1137"/>
      <c r="V10" s="1137"/>
      <c r="W10" s="1137"/>
      <c r="X10" s="1137"/>
      <c r="Y10" s="1137"/>
      <c r="Z10" s="1137"/>
      <c r="AA10" s="1137"/>
      <c r="AB10" s="1137"/>
      <c r="AC10" s="1137"/>
      <c r="AD10" s="1137"/>
      <c r="AE10" s="1138"/>
      <c r="AF10" s="1112"/>
      <c r="AG10" s="1113"/>
      <c r="AH10" s="1113"/>
      <c r="AI10" s="1113"/>
      <c r="AJ10" s="1114"/>
      <c r="AK10" s="1179"/>
      <c r="AL10" s="1180"/>
      <c r="AM10" s="1180"/>
      <c r="AN10" s="1180"/>
      <c r="AO10" s="1180"/>
      <c r="AP10" s="1180"/>
      <c r="AQ10" s="1180"/>
      <c r="AR10" s="1180"/>
      <c r="AS10" s="1180"/>
      <c r="AT10" s="1180"/>
      <c r="AU10" s="1177"/>
      <c r="AV10" s="1177"/>
      <c r="AW10" s="1177"/>
      <c r="AX10" s="1177"/>
      <c r="AY10" s="1178"/>
      <c r="AZ10" s="253"/>
      <c r="BA10" s="253"/>
      <c r="BB10" s="253"/>
      <c r="BC10" s="253"/>
      <c r="BD10" s="253"/>
      <c r="BE10" s="254"/>
      <c r="BF10" s="254"/>
      <c r="BG10" s="254"/>
      <c r="BH10" s="254"/>
      <c r="BI10" s="254"/>
      <c r="BJ10" s="254"/>
      <c r="BK10" s="254"/>
      <c r="BL10" s="254"/>
      <c r="BM10" s="254"/>
      <c r="BN10" s="254"/>
      <c r="BO10" s="254"/>
      <c r="BP10" s="254"/>
      <c r="BQ10" s="263">
        <v>4</v>
      </c>
      <c r="BR10" s="264"/>
      <c r="BS10" s="1107"/>
      <c r="BT10" s="1108"/>
      <c r="BU10" s="1108"/>
      <c r="BV10" s="1108"/>
      <c r="BW10" s="1108"/>
      <c r="BX10" s="1108"/>
      <c r="BY10" s="1108"/>
      <c r="BZ10" s="1108"/>
      <c r="CA10" s="1108"/>
      <c r="CB10" s="1108"/>
      <c r="CC10" s="1108"/>
      <c r="CD10" s="1108"/>
      <c r="CE10" s="1108"/>
      <c r="CF10" s="1108"/>
      <c r="CG10" s="1109"/>
      <c r="CH10" s="1082"/>
      <c r="CI10" s="1083"/>
      <c r="CJ10" s="1083"/>
      <c r="CK10" s="1083"/>
      <c r="CL10" s="1084"/>
      <c r="CM10" s="1082"/>
      <c r="CN10" s="1083"/>
      <c r="CO10" s="1083"/>
      <c r="CP10" s="1083"/>
      <c r="CQ10" s="1084"/>
      <c r="CR10" s="1082"/>
      <c r="CS10" s="1083"/>
      <c r="CT10" s="1083"/>
      <c r="CU10" s="1083"/>
      <c r="CV10" s="1084"/>
      <c r="CW10" s="1082"/>
      <c r="CX10" s="1083"/>
      <c r="CY10" s="1083"/>
      <c r="CZ10" s="1083"/>
      <c r="DA10" s="1084"/>
      <c r="DB10" s="1082"/>
      <c r="DC10" s="1083"/>
      <c r="DD10" s="1083"/>
      <c r="DE10" s="1083"/>
      <c r="DF10" s="1084"/>
      <c r="DG10" s="1082"/>
      <c r="DH10" s="1083"/>
      <c r="DI10" s="1083"/>
      <c r="DJ10" s="1083"/>
      <c r="DK10" s="1084"/>
      <c r="DL10" s="1082"/>
      <c r="DM10" s="1083"/>
      <c r="DN10" s="1083"/>
      <c r="DO10" s="1083"/>
      <c r="DP10" s="1084"/>
      <c r="DQ10" s="1082"/>
      <c r="DR10" s="1083"/>
      <c r="DS10" s="1083"/>
      <c r="DT10" s="1083"/>
      <c r="DU10" s="1084"/>
      <c r="DV10" s="1085"/>
      <c r="DW10" s="1086"/>
      <c r="DX10" s="1086"/>
      <c r="DY10" s="1086"/>
      <c r="DZ10" s="1087"/>
      <c r="EA10" s="255"/>
    </row>
    <row r="11" spans="1:131" s="256" customFormat="1" ht="26.25" customHeight="1" x14ac:dyDescent="0.15">
      <c r="A11" s="262">
        <v>5</v>
      </c>
      <c r="B11" s="1130"/>
      <c r="C11" s="1131"/>
      <c r="D11" s="1131"/>
      <c r="E11" s="1131"/>
      <c r="F11" s="1131"/>
      <c r="G11" s="1131"/>
      <c r="H11" s="1131"/>
      <c r="I11" s="1131"/>
      <c r="J11" s="1131"/>
      <c r="K11" s="1131"/>
      <c r="L11" s="1131"/>
      <c r="M11" s="1131"/>
      <c r="N11" s="1131"/>
      <c r="O11" s="1131"/>
      <c r="P11" s="1132"/>
      <c r="Q11" s="1136"/>
      <c r="R11" s="1137"/>
      <c r="S11" s="1137"/>
      <c r="T11" s="1137"/>
      <c r="U11" s="1137"/>
      <c r="V11" s="1137"/>
      <c r="W11" s="1137"/>
      <c r="X11" s="1137"/>
      <c r="Y11" s="1137"/>
      <c r="Z11" s="1137"/>
      <c r="AA11" s="1137"/>
      <c r="AB11" s="1137"/>
      <c r="AC11" s="1137"/>
      <c r="AD11" s="1137"/>
      <c r="AE11" s="1138"/>
      <c r="AF11" s="1112"/>
      <c r="AG11" s="1113"/>
      <c r="AH11" s="1113"/>
      <c r="AI11" s="1113"/>
      <c r="AJ11" s="1114"/>
      <c r="AK11" s="1179"/>
      <c r="AL11" s="1180"/>
      <c r="AM11" s="1180"/>
      <c r="AN11" s="1180"/>
      <c r="AO11" s="1180"/>
      <c r="AP11" s="1180"/>
      <c r="AQ11" s="1180"/>
      <c r="AR11" s="1180"/>
      <c r="AS11" s="1180"/>
      <c r="AT11" s="1180"/>
      <c r="AU11" s="1177"/>
      <c r="AV11" s="1177"/>
      <c r="AW11" s="1177"/>
      <c r="AX11" s="1177"/>
      <c r="AY11" s="1178"/>
      <c r="AZ11" s="253"/>
      <c r="BA11" s="253"/>
      <c r="BB11" s="253"/>
      <c r="BC11" s="253"/>
      <c r="BD11" s="253"/>
      <c r="BE11" s="254"/>
      <c r="BF11" s="254"/>
      <c r="BG11" s="254"/>
      <c r="BH11" s="254"/>
      <c r="BI11" s="254"/>
      <c r="BJ11" s="254"/>
      <c r="BK11" s="254"/>
      <c r="BL11" s="254"/>
      <c r="BM11" s="254"/>
      <c r="BN11" s="254"/>
      <c r="BO11" s="254"/>
      <c r="BP11" s="254"/>
      <c r="BQ11" s="263">
        <v>5</v>
      </c>
      <c r="BR11" s="264"/>
      <c r="BS11" s="1107"/>
      <c r="BT11" s="1108"/>
      <c r="BU11" s="1108"/>
      <c r="BV11" s="1108"/>
      <c r="BW11" s="1108"/>
      <c r="BX11" s="1108"/>
      <c r="BY11" s="1108"/>
      <c r="BZ11" s="1108"/>
      <c r="CA11" s="1108"/>
      <c r="CB11" s="1108"/>
      <c r="CC11" s="1108"/>
      <c r="CD11" s="1108"/>
      <c r="CE11" s="1108"/>
      <c r="CF11" s="1108"/>
      <c r="CG11" s="1109"/>
      <c r="CH11" s="1082"/>
      <c r="CI11" s="1083"/>
      <c r="CJ11" s="1083"/>
      <c r="CK11" s="1083"/>
      <c r="CL11" s="1084"/>
      <c r="CM11" s="1082"/>
      <c r="CN11" s="1083"/>
      <c r="CO11" s="1083"/>
      <c r="CP11" s="1083"/>
      <c r="CQ11" s="1084"/>
      <c r="CR11" s="1082"/>
      <c r="CS11" s="1083"/>
      <c r="CT11" s="1083"/>
      <c r="CU11" s="1083"/>
      <c r="CV11" s="1084"/>
      <c r="CW11" s="1082"/>
      <c r="CX11" s="1083"/>
      <c r="CY11" s="1083"/>
      <c r="CZ11" s="1083"/>
      <c r="DA11" s="1084"/>
      <c r="DB11" s="1082"/>
      <c r="DC11" s="1083"/>
      <c r="DD11" s="1083"/>
      <c r="DE11" s="1083"/>
      <c r="DF11" s="1084"/>
      <c r="DG11" s="1082"/>
      <c r="DH11" s="1083"/>
      <c r="DI11" s="1083"/>
      <c r="DJ11" s="1083"/>
      <c r="DK11" s="1084"/>
      <c r="DL11" s="1082"/>
      <c r="DM11" s="1083"/>
      <c r="DN11" s="1083"/>
      <c r="DO11" s="1083"/>
      <c r="DP11" s="1084"/>
      <c r="DQ11" s="1082"/>
      <c r="DR11" s="1083"/>
      <c r="DS11" s="1083"/>
      <c r="DT11" s="1083"/>
      <c r="DU11" s="1084"/>
      <c r="DV11" s="1085"/>
      <c r="DW11" s="1086"/>
      <c r="DX11" s="1086"/>
      <c r="DY11" s="1086"/>
      <c r="DZ11" s="1087"/>
      <c r="EA11" s="255"/>
    </row>
    <row r="12" spans="1:131" s="256" customFormat="1" ht="26.25" customHeight="1" x14ac:dyDescent="0.15">
      <c r="A12" s="262">
        <v>6</v>
      </c>
      <c r="B12" s="1130"/>
      <c r="C12" s="1131"/>
      <c r="D12" s="1131"/>
      <c r="E12" s="1131"/>
      <c r="F12" s="1131"/>
      <c r="G12" s="1131"/>
      <c r="H12" s="1131"/>
      <c r="I12" s="1131"/>
      <c r="J12" s="1131"/>
      <c r="K12" s="1131"/>
      <c r="L12" s="1131"/>
      <c r="M12" s="1131"/>
      <c r="N12" s="1131"/>
      <c r="O12" s="1131"/>
      <c r="P12" s="1132"/>
      <c r="Q12" s="1136"/>
      <c r="R12" s="1137"/>
      <c r="S12" s="1137"/>
      <c r="T12" s="1137"/>
      <c r="U12" s="1137"/>
      <c r="V12" s="1137"/>
      <c r="W12" s="1137"/>
      <c r="X12" s="1137"/>
      <c r="Y12" s="1137"/>
      <c r="Z12" s="1137"/>
      <c r="AA12" s="1137"/>
      <c r="AB12" s="1137"/>
      <c r="AC12" s="1137"/>
      <c r="AD12" s="1137"/>
      <c r="AE12" s="1138"/>
      <c r="AF12" s="1112"/>
      <c r="AG12" s="1113"/>
      <c r="AH12" s="1113"/>
      <c r="AI12" s="1113"/>
      <c r="AJ12" s="1114"/>
      <c r="AK12" s="1179"/>
      <c r="AL12" s="1180"/>
      <c r="AM12" s="1180"/>
      <c r="AN12" s="1180"/>
      <c r="AO12" s="1180"/>
      <c r="AP12" s="1180"/>
      <c r="AQ12" s="1180"/>
      <c r="AR12" s="1180"/>
      <c r="AS12" s="1180"/>
      <c r="AT12" s="1180"/>
      <c r="AU12" s="1177"/>
      <c r="AV12" s="1177"/>
      <c r="AW12" s="1177"/>
      <c r="AX12" s="1177"/>
      <c r="AY12" s="1178"/>
      <c r="AZ12" s="253"/>
      <c r="BA12" s="253"/>
      <c r="BB12" s="253"/>
      <c r="BC12" s="253"/>
      <c r="BD12" s="253"/>
      <c r="BE12" s="254"/>
      <c r="BF12" s="254"/>
      <c r="BG12" s="254"/>
      <c r="BH12" s="254"/>
      <c r="BI12" s="254"/>
      <c r="BJ12" s="254"/>
      <c r="BK12" s="254"/>
      <c r="BL12" s="254"/>
      <c r="BM12" s="254"/>
      <c r="BN12" s="254"/>
      <c r="BO12" s="254"/>
      <c r="BP12" s="254"/>
      <c r="BQ12" s="263">
        <v>6</v>
      </c>
      <c r="BR12" s="264"/>
      <c r="BS12" s="1107"/>
      <c r="BT12" s="1108"/>
      <c r="BU12" s="1108"/>
      <c r="BV12" s="1108"/>
      <c r="BW12" s="1108"/>
      <c r="BX12" s="1108"/>
      <c r="BY12" s="1108"/>
      <c r="BZ12" s="1108"/>
      <c r="CA12" s="1108"/>
      <c r="CB12" s="1108"/>
      <c r="CC12" s="1108"/>
      <c r="CD12" s="1108"/>
      <c r="CE12" s="1108"/>
      <c r="CF12" s="1108"/>
      <c r="CG12" s="1109"/>
      <c r="CH12" s="1082"/>
      <c r="CI12" s="1083"/>
      <c r="CJ12" s="1083"/>
      <c r="CK12" s="1083"/>
      <c r="CL12" s="1084"/>
      <c r="CM12" s="1082"/>
      <c r="CN12" s="1083"/>
      <c r="CO12" s="1083"/>
      <c r="CP12" s="1083"/>
      <c r="CQ12" s="1084"/>
      <c r="CR12" s="1082"/>
      <c r="CS12" s="1083"/>
      <c r="CT12" s="1083"/>
      <c r="CU12" s="1083"/>
      <c r="CV12" s="1084"/>
      <c r="CW12" s="1082"/>
      <c r="CX12" s="1083"/>
      <c r="CY12" s="1083"/>
      <c r="CZ12" s="1083"/>
      <c r="DA12" s="1084"/>
      <c r="DB12" s="1082"/>
      <c r="DC12" s="1083"/>
      <c r="DD12" s="1083"/>
      <c r="DE12" s="1083"/>
      <c r="DF12" s="1084"/>
      <c r="DG12" s="1082"/>
      <c r="DH12" s="1083"/>
      <c r="DI12" s="1083"/>
      <c r="DJ12" s="1083"/>
      <c r="DK12" s="1084"/>
      <c r="DL12" s="1082"/>
      <c r="DM12" s="1083"/>
      <c r="DN12" s="1083"/>
      <c r="DO12" s="1083"/>
      <c r="DP12" s="1084"/>
      <c r="DQ12" s="1082"/>
      <c r="DR12" s="1083"/>
      <c r="DS12" s="1083"/>
      <c r="DT12" s="1083"/>
      <c r="DU12" s="1084"/>
      <c r="DV12" s="1085"/>
      <c r="DW12" s="1086"/>
      <c r="DX12" s="1086"/>
      <c r="DY12" s="1086"/>
      <c r="DZ12" s="1087"/>
      <c r="EA12" s="255"/>
    </row>
    <row r="13" spans="1:131" s="256" customFormat="1" ht="26.25" customHeight="1" x14ac:dyDescent="0.15">
      <c r="A13" s="262">
        <v>7</v>
      </c>
      <c r="B13" s="1130"/>
      <c r="C13" s="1131"/>
      <c r="D13" s="1131"/>
      <c r="E13" s="1131"/>
      <c r="F13" s="1131"/>
      <c r="G13" s="1131"/>
      <c r="H13" s="1131"/>
      <c r="I13" s="1131"/>
      <c r="J13" s="1131"/>
      <c r="K13" s="1131"/>
      <c r="L13" s="1131"/>
      <c r="M13" s="1131"/>
      <c r="N13" s="1131"/>
      <c r="O13" s="1131"/>
      <c r="P13" s="1132"/>
      <c r="Q13" s="1136"/>
      <c r="R13" s="1137"/>
      <c r="S13" s="1137"/>
      <c r="T13" s="1137"/>
      <c r="U13" s="1137"/>
      <c r="V13" s="1137"/>
      <c r="W13" s="1137"/>
      <c r="X13" s="1137"/>
      <c r="Y13" s="1137"/>
      <c r="Z13" s="1137"/>
      <c r="AA13" s="1137"/>
      <c r="AB13" s="1137"/>
      <c r="AC13" s="1137"/>
      <c r="AD13" s="1137"/>
      <c r="AE13" s="1138"/>
      <c r="AF13" s="1112"/>
      <c r="AG13" s="1113"/>
      <c r="AH13" s="1113"/>
      <c r="AI13" s="1113"/>
      <c r="AJ13" s="1114"/>
      <c r="AK13" s="1179"/>
      <c r="AL13" s="1180"/>
      <c r="AM13" s="1180"/>
      <c r="AN13" s="1180"/>
      <c r="AO13" s="1180"/>
      <c r="AP13" s="1180"/>
      <c r="AQ13" s="1180"/>
      <c r="AR13" s="1180"/>
      <c r="AS13" s="1180"/>
      <c r="AT13" s="1180"/>
      <c r="AU13" s="1177"/>
      <c r="AV13" s="1177"/>
      <c r="AW13" s="1177"/>
      <c r="AX13" s="1177"/>
      <c r="AY13" s="1178"/>
      <c r="AZ13" s="253"/>
      <c r="BA13" s="253"/>
      <c r="BB13" s="253"/>
      <c r="BC13" s="253"/>
      <c r="BD13" s="253"/>
      <c r="BE13" s="254"/>
      <c r="BF13" s="254"/>
      <c r="BG13" s="254"/>
      <c r="BH13" s="254"/>
      <c r="BI13" s="254"/>
      <c r="BJ13" s="254"/>
      <c r="BK13" s="254"/>
      <c r="BL13" s="254"/>
      <c r="BM13" s="254"/>
      <c r="BN13" s="254"/>
      <c r="BO13" s="254"/>
      <c r="BP13" s="254"/>
      <c r="BQ13" s="263">
        <v>7</v>
      </c>
      <c r="BR13" s="264"/>
      <c r="BS13" s="1107"/>
      <c r="BT13" s="1108"/>
      <c r="BU13" s="1108"/>
      <c r="BV13" s="1108"/>
      <c r="BW13" s="1108"/>
      <c r="BX13" s="1108"/>
      <c r="BY13" s="1108"/>
      <c r="BZ13" s="1108"/>
      <c r="CA13" s="1108"/>
      <c r="CB13" s="1108"/>
      <c r="CC13" s="1108"/>
      <c r="CD13" s="1108"/>
      <c r="CE13" s="1108"/>
      <c r="CF13" s="1108"/>
      <c r="CG13" s="1109"/>
      <c r="CH13" s="1082"/>
      <c r="CI13" s="1083"/>
      <c r="CJ13" s="1083"/>
      <c r="CK13" s="1083"/>
      <c r="CL13" s="1084"/>
      <c r="CM13" s="1082"/>
      <c r="CN13" s="1083"/>
      <c r="CO13" s="1083"/>
      <c r="CP13" s="1083"/>
      <c r="CQ13" s="1084"/>
      <c r="CR13" s="1082"/>
      <c r="CS13" s="1083"/>
      <c r="CT13" s="1083"/>
      <c r="CU13" s="1083"/>
      <c r="CV13" s="1084"/>
      <c r="CW13" s="1082"/>
      <c r="CX13" s="1083"/>
      <c r="CY13" s="1083"/>
      <c r="CZ13" s="1083"/>
      <c r="DA13" s="1084"/>
      <c r="DB13" s="1082"/>
      <c r="DC13" s="1083"/>
      <c r="DD13" s="1083"/>
      <c r="DE13" s="1083"/>
      <c r="DF13" s="1084"/>
      <c r="DG13" s="1082"/>
      <c r="DH13" s="1083"/>
      <c r="DI13" s="1083"/>
      <c r="DJ13" s="1083"/>
      <c r="DK13" s="1084"/>
      <c r="DL13" s="1082"/>
      <c r="DM13" s="1083"/>
      <c r="DN13" s="1083"/>
      <c r="DO13" s="1083"/>
      <c r="DP13" s="1084"/>
      <c r="DQ13" s="1082"/>
      <c r="DR13" s="1083"/>
      <c r="DS13" s="1083"/>
      <c r="DT13" s="1083"/>
      <c r="DU13" s="1084"/>
      <c r="DV13" s="1085"/>
      <c r="DW13" s="1086"/>
      <c r="DX13" s="1086"/>
      <c r="DY13" s="1086"/>
      <c r="DZ13" s="1087"/>
      <c r="EA13" s="255"/>
    </row>
    <row r="14" spans="1:131" s="256" customFormat="1" ht="26.25" customHeight="1" x14ac:dyDescent="0.15">
      <c r="A14" s="262">
        <v>8</v>
      </c>
      <c r="B14" s="1130"/>
      <c r="C14" s="1131"/>
      <c r="D14" s="1131"/>
      <c r="E14" s="1131"/>
      <c r="F14" s="1131"/>
      <c r="G14" s="1131"/>
      <c r="H14" s="1131"/>
      <c r="I14" s="1131"/>
      <c r="J14" s="1131"/>
      <c r="K14" s="1131"/>
      <c r="L14" s="1131"/>
      <c r="M14" s="1131"/>
      <c r="N14" s="1131"/>
      <c r="O14" s="1131"/>
      <c r="P14" s="1132"/>
      <c r="Q14" s="1136"/>
      <c r="R14" s="1137"/>
      <c r="S14" s="1137"/>
      <c r="T14" s="1137"/>
      <c r="U14" s="1137"/>
      <c r="V14" s="1137"/>
      <c r="W14" s="1137"/>
      <c r="X14" s="1137"/>
      <c r="Y14" s="1137"/>
      <c r="Z14" s="1137"/>
      <c r="AA14" s="1137"/>
      <c r="AB14" s="1137"/>
      <c r="AC14" s="1137"/>
      <c r="AD14" s="1137"/>
      <c r="AE14" s="1138"/>
      <c r="AF14" s="1112"/>
      <c r="AG14" s="1113"/>
      <c r="AH14" s="1113"/>
      <c r="AI14" s="1113"/>
      <c r="AJ14" s="1114"/>
      <c r="AK14" s="1179"/>
      <c r="AL14" s="1180"/>
      <c r="AM14" s="1180"/>
      <c r="AN14" s="1180"/>
      <c r="AO14" s="1180"/>
      <c r="AP14" s="1180"/>
      <c r="AQ14" s="1180"/>
      <c r="AR14" s="1180"/>
      <c r="AS14" s="1180"/>
      <c r="AT14" s="1180"/>
      <c r="AU14" s="1177"/>
      <c r="AV14" s="1177"/>
      <c r="AW14" s="1177"/>
      <c r="AX14" s="1177"/>
      <c r="AY14" s="1178"/>
      <c r="AZ14" s="253"/>
      <c r="BA14" s="253"/>
      <c r="BB14" s="253"/>
      <c r="BC14" s="253"/>
      <c r="BD14" s="253"/>
      <c r="BE14" s="254"/>
      <c r="BF14" s="254"/>
      <c r="BG14" s="254"/>
      <c r="BH14" s="254"/>
      <c r="BI14" s="254"/>
      <c r="BJ14" s="254"/>
      <c r="BK14" s="254"/>
      <c r="BL14" s="254"/>
      <c r="BM14" s="254"/>
      <c r="BN14" s="254"/>
      <c r="BO14" s="254"/>
      <c r="BP14" s="254"/>
      <c r="BQ14" s="263">
        <v>8</v>
      </c>
      <c r="BR14" s="264"/>
      <c r="BS14" s="1107"/>
      <c r="BT14" s="1108"/>
      <c r="BU14" s="1108"/>
      <c r="BV14" s="1108"/>
      <c r="BW14" s="1108"/>
      <c r="BX14" s="1108"/>
      <c r="BY14" s="1108"/>
      <c r="BZ14" s="1108"/>
      <c r="CA14" s="1108"/>
      <c r="CB14" s="1108"/>
      <c r="CC14" s="1108"/>
      <c r="CD14" s="1108"/>
      <c r="CE14" s="1108"/>
      <c r="CF14" s="1108"/>
      <c r="CG14" s="1109"/>
      <c r="CH14" s="1082"/>
      <c r="CI14" s="1083"/>
      <c r="CJ14" s="1083"/>
      <c r="CK14" s="1083"/>
      <c r="CL14" s="1084"/>
      <c r="CM14" s="1082"/>
      <c r="CN14" s="1083"/>
      <c r="CO14" s="1083"/>
      <c r="CP14" s="1083"/>
      <c r="CQ14" s="1084"/>
      <c r="CR14" s="1082"/>
      <c r="CS14" s="1083"/>
      <c r="CT14" s="1083"/>
      <c r="CU14" s="1083"/>
      <c r="CV14" s="1084"/>
      <c r="CW14" s="1082"/>
      <c r="CX14" s="1083"/>
      <c r="CY14" s="1083"/>
      <c r="CZ14" s="1083"/>
      <c r="DA14" s="1084"/>
      <c r="DB14" s="1082"/>
      <c r="DC14" s="1083"/>
      <c r="DD14" s="1083"/>
      <c r="DE14" s="1083"/>
      <c r="DF14" s="1084"/>
      <c r="DG14" s="1082"/>
      <c r="DH14" s="1083"/>
      <c r="DI14" s="1083"/>
      <c r="DJ14" s="1083"/>
      <c r="DK14" s="1084"/>
      <c r="DL14" s="1082"/>
      <c r="DM14" s="1083"/>
      <c r="DN14" s="1083"/>
      <c r="DO14" s="1083"/>
      <c r="DP14" s="1084"/>
      <c r="DQ14" s="1082"/>
      <c r="DR14" s="1083"/>
      <c r="DS14" s="1083"/>
      <c r="DT14" s="1083"/>
      <c r="DU14" s="1084"/>
      <c r="DV14" s="1085"/>
      <c r="DW14" s="1086"/>
      <c r="DX14" s="1086"/>
      <c r="DY14" s="1086"/>
      <c r="DZ14" s="1087"/>
      <c r="EA14" s="255"/>
    </row>
    <row r="15" spans="1:131" s="256" customFormat="1" ht="26.25" customHeight="1" x14ac:dyDescent="0.15">
      <c r="A15" s="262">
        <v>9</v>
      </c>
      <c r="B15" s="1130"/>
      <c r="C15" s="1131"/>
      <c r="D15" s="1131"/>
      <c r="E15" s="1131"/>
      <c r="F15" s="1131"/>
      <c r="G15" s="1131"/>
      <c r="H15" s="1131"/>
      <c r="I15" s="1131"/>
      <c r="J15" s="1131"/>
      <c r="K15" s="1131"/>
      <c r="L15" s="1131"/>
      <c r="M15" s="1131"/>
      <c r="N15" s="1131"/>
      <c r="O15" s="1131"/>
      <c r="P15" s="1132"/>
      <c r="Q15" s="1136"/>
      <c r="R15" s="1137"/>
      <c r="S15" s="1137"/>
      <c r="T15" s="1137"/>
      <c r="U15" s="1137"/>
      <c r="V15" s="1137"/>
      <c r="W15" s="1137"/>
      <c r="X15" s="1137"/>
      <c r="Y15" s="1137"/>
      <c r="Z15" s="1137"/>
      <c r="AA15" s="1137"/>
      <c r="AB15" s="1137"/>
      <c r="AC15" s="1137"/>
      <c r="AD15" s="1137"/>
      <c r="AE15" s="1138"/>
      <c r="AF15" s="1112"/>
      <c r="AG15" s="1113"/>
      <c r="AH15" s="1113"/>
      <c r="AI15" s="1113"/>
      <c r="AJ15" s="1114"/>
      <c r="AK15" s="1179"/>
      <c r="AL15" s="1180"/>
      <c r="AM15" s="1180"/>
      <c r="AN15" s="1180"/>
      <c r="AO15" s="1180"/>
      <c r="AP15" s="1180"/>
      <c r="AQ15" s="1180"/>
      <c r="AR15" s="1180"/>
      <c r="AS15" s="1180"/>
      <c r="AT15" s="1180"/>
      <c r="AU15" s="1177"/>
      <c r="AV15" s="1177"/>
      <c r="AW15" s="1177"/>
      <c r="AX15" s="1177"/>
      <c r="AY15" s="1178"/>
      <c r="AZ15" s="253"/>
      <c r="BA15" s="253"/>
      <c r="BB15" s="253"/>
      <c r="BC15" s="253"/>
      <c r="BD15" s="253"/>
      <c r="BE15" s="254"/>
      <c r="BF15" s="254"/>
      <c r="BG15" s="254"/>
      <c r="BH15" s="254"/>
      <c r="BI15" s="254"/>
      <c r="BJ15" s="254"/>
      <c r="BK15" s="254"/>
      <c r="BL15" s="254"/>
      <c r="BM15" s="254"/>
      <c r="BN15" s="254"/>
      <c r="BO15" s="254"/>
      <c r="BP15" s="254"/>
      <c r="BQ15" s="263">
        <v>9</v>
      </c>
      <c r="BR15" s="264"/>
      <c r="BS15" s="1107"/>
      <c r="BT15" s="1108"/>
      <c r="BU15" s="1108"/>
      <c r="BV15" s="1108"/>
      <c r="BW15" s="1108"/>
      <c r="BX15" s="1108"/>
      <c r="BY15" s="1108"/>
      <c r="BZ15" s="1108"/>
      <c r="CA15" s="1108"/>
      <c r="CB15" s="1108"/>
      <c r="CC15" s="1108"/>
      <c r="CD15" s="1108"/>
      <c r="CE15" s="1108"/>
      <c r="CF15" s="1108"/>
      <c r="CG15" s="1109"/>
      <c r="CH15" s="1082"/>
      <c r="CI15" s="1083"/>
      <c r="CJ15" s="1083"/>
      <c r="CK15" s="1083"/>
      <c r="CL15" s="1084"/>
      <c r="CM15" s="1082"/>
      <c r="CN15" s="1083"/>
      <c r="CO15" s="1083"/>
      <c r="CP15" s="1083"/>
      <c r="CQ15" s="1084"/>
      <c r="CR15" s="1082"/>
      <c r="CS15" s="1083"/>
      <c r="CT15" s="1083"/>
      <c r="CU15" s="1083"/>
      <c r="CV15" s="1084"/>
      <c r="CW15" s="1082"/>
      <c r="CX15" s="1083"/>
      <c r="CY15" s="1083"/>
      <c r="CZ15" s="1083"/>
      <c r="DA15" s="1084"/>
      <c r="DB15" s="1082"/>
      <c r="DC15" s="1083"/>
      <c r="DD15" s="1083"/>
      <c r="DE15" s="1083"/>
      <c r="DF15" s="1084"/>
      <c r="DG15" s="1082"/>
      <c r="DH15" s="1083"/>
      <c r="DI15" s="1083"/>
      <c r="DJ15" s="1083"/>
      <c r="DK15" s="1084"/>
      <c r="DL15" s="1082"/>
      <c r="DM15" s="1083"/>
      <c r="DN15" s="1083"/>
      <c r="DO15" s="1083"/>
      <c r="DP15" s="1084"/>
      <c r="DQ15" s="1082"/>
      <c r="DR15" s="1083"/>
      <c r="DS15" s="1083"/>
      <c r="DT15" s="1083"/>
      <c r="DU15" s="1084"/>
      <c r="DV15" s="1085"/>
      <c r="DW15" s="1086"/>
      <c r="DX15" s="1086"/>
      <c r="DY15" s="1086"/>
      <c r="DZ15" s="1087"/>
      <c r="EA15" s="255"/>
    </row>
    <row r="16" spans="1:131" s="256" customFormat="1" ht="26.25" customHeight="1" x14ac:dyDescent="0.15">
      <c r="A16" s="262">
        <v>10</v>
      </c>
      <c r="B16" s="1130"/>
      <c r="C16" s="1131"/>
      <c r="D16" s="1131"/>
      <c r="E16" s="1131"/>
      <c r="F16" s="1131"/>
      <c r="G16" s="1131"/>
      <c r="H16" s="1131"/>
      <c r="I16" s="1131"/>
      <c r="J16" s="1131"/>
      <c r="K16" s="1131"/>
      <c r="L16" s="1131"/>
      <c r="M16" s="1131"/>
      <c r="N16" s="1131"/>
      <c r="O16" s="1131"/>
      <c r="P16" s="1132"/>
      <c r="Q16" s="1136"/>
      <c r="R16" s="1137"/>
      <c r="S16" s="1137"/>
      <c r="T16" s="1137"/>
      <c r="U16" s="1137"/>
      <c r="V16" s="1137"/>
      <c r="W16" s="1137"/>
      <c r="X16" s="1137"/>
      <c r="Y16" s="1137"/>
      <c r="Z16" s="1137"/>
      <c r="AA16" s="1137"/>
      <c r="AB16" s="1137"/>
      <c r="AC16" s="1137"/>
      <c r="AD16" s="1137"/>
      <c r="AE16" s="1138"/>
      <c r="AF16" s="1112"/>
      <c r="AG16" s="1113"/>
      <c r="AH16" s="1113"/>
      <c r="AI16" s="1113"/>
      <c r="AJ16" s="1114"/>
      <c r="AK16" s="1179"/>
      <c r="AL16" s="1180"/>
      <c r="AM16" s="1180"/>
      <c r="AN16" s="1180"/>
      <c r="AO16" s="1180"/>
      <c r="AP16" s="1180"/>
      <c r="AQ16" s="1180"/>
      <c r="AR16" s="1180"/>
      <c r="AS16" s="1180"/>
      <c r="AT16" s="1180"/>
      <c r="AU16" s="1177"/>
      <c r="AV16" s="1177"/>
      <c r="AW16" s="1177"/>
      <c r="AX16" s="1177"/>
      <c r="AY16" s="1178"/>
      <c r="AZ16" s="253"/>
      <c r="BA16" s="253"/>
      <c r="BB16" s="253"/>
      <c r="BC16" s="253"/>
      <c r="BD16" s="253"/>
      <c r="BE16" s="254"/>
      <c r="BF16" s="254"/>
      <c r="BG16" s="254"/>
      <c r="BH16" s="254"/>
      <c r="BI16" s="254"/>
      <c r="BJ16" s="254"/>
      <c r="BK16" s="254"/>
      <c r="BL16" s="254"/>
      <c r="BM16" s="254"/>
      <c r="BN16" s="254"/>
      <c r="BO16" s="254"/>
      <c r="BP16" s="254"/>
      <c r="BQ16" s="263">
        <v>10</v>
      </c>
      <c r="BR16" s="264"/>
      <c r="BS16" s="1107"/>
      <c r="BT16" s="1108"/>
      <c r="BU16" s="1108"/>
      <c r="BV16" s="1108"/>
      <c r="BW16" s="1108"/>
      <c r="BX16" s="1108"/>
      <c r="BY16" s="1108"/>
      <c r="BZ16" s="1108"/>
      <c r="CA16" s="1108"/>
      <c r="CB16" s="1108"/>
      <c r="CC16" s="1108"/>
      <c r="CD16" s="1108"/>
      <c r="CE16" s="1108"/>
      <c r="CF16" s="1108"/>
      <c r="CG16" s="1109"/>
      <c r="CH16" s="1082"/>
      <c r="CI16" s="1083"/>
      <c r="CJ16" s="1083"/>
      <c r="CK16" s="1083"/>
      <c r="CL16" s="1084"/>
      <c r="CM16" s="1082"/>
      <c r="CN16" s="1083"/>
      <c r="CO16" s="1083"/>
      <c r="CP16" s="1083"/>
      <c r="CQ16" s="1084"/>
      <c r="CR16" s="1082"/>
      <c r="CS16" s="1083"/>
      <c r="CT16" s="1083"/>
      <c r="CU16" s="1083"/>
      <c r="CV16" s="1084"/>
      <c r="CW16" s="1082"/>
      <c r="CX16" s="1083"/>
      <c r="CY16" s="1083"/>
      <c r="CZ16" s="1083"/>
      <c r="DA16" s="1084"/>
      <c r="DB16" s="1082"/>
      <c r="DC16" s="1083"/>
      <c r="DD16" s="1083"/>
      <c r="DE16" s="1083"/>
      <c r="DF16" s="1084"/>
      <c r="DG16" s="1082"/>
      <c r="DH16" s="1083"/>
      <c r="DI16" s="1083"/>
      <c r="DJ16" s="1083"/>
      <c r="DK16" s="1084"/>
      <c r="DL16" s="1082"/>
      <c r="DM16" s="1083"/>
      <c r="DN16" s="1083"/>
      <c r="DO16" s="1083"/>
      <c r="DP16" s="1084"/>
      <c r="DQ16" s="1082"/>
      <c r="DR16" s="1083"/>
      <c r="DS16" s="1083"/>
      <c r="DT16" s="1083"/>
      <c r="DU16" s="1084"/>
      <c r="DV16" s="1085"/>
      <c r="DW16" s="1086"/>
      <c r="DX16" s="1086"/>
      <c r="DY16" s="1086"/>
      <c r="DZ16" s="1087"/>
      <c r="EA16" s="255"/>
    </row>
    <row r="17" spans="1:131" s="256" customFormat="1" ht="26.25" customHeight="1" x14ac:dyDescent="0.15">
      <c r="A17" s="262">
        <v>11</v>
      </c>
      <c r="B17" s="1130"/>
      <c r="C17" s="1131"/>
      <c r="D17" s="1131"/>
      <c r="E17" s="1131"/>
      <c r="F17" s="1131"/>
      <c r="G17" s="1131"/>
      <c r="H17" s="1131"/>
      <c r="I17" s="1131"/>
      <c r="J17" s="1131"/>
      <c r="K17" s="1131"/>
      <c r="L17" s="1131"/>
      <c r="M17" s="1131"/>
      <c r="N17" s="1131"/>
      <c r="O17" s="1131"/>
      <c r="P17" s="1132"/>
      <c r="Q17" s="1136"/>
      <c r="R17" s="1137"/>
      <c r="S17" s="1137"/>
      <c r="T17" s="1137"/>
      <c r="U17" s="1137"/>
      <c r="V17" s="1137"/>
      <c r="W17" s="1137"/>
      <c r="X17" s="1137"/>
      <c r="Y17" s="1137"/>
      <c r="Z17" s="1137"/>
      <c r="AA17" s="1137"/>
      <c r="AB17" s="1137"/>
      <c r="AC17" s="1137"/>
      <c r="AD17" s="1137"/>
      <c r="AE17" s="1138"/>
      <c r="AF17" s="1112"/>
      <c r="AG17" s="1113"/>
      <c r="AH17" s="1113"/>
      <c r="AI17" s="1113"/>
      <c r="AJ17" s="1114"/>
      <c r="AK17" s="1179"/>
      <c r="AL17" s="1180"/>
      <c r="AM17" s="1180"/>
      <c r="AN17" s="1180"/>
      <c r="AO17" s="1180"/>
      <c r="AP17" s="1180"/>
      <c r="AQ17" s="1180"/>
      <c r="AR17" s="1180"/>
      <c r="AS17" s="1180"/>
      <c r="AT17" s="1180"/>
      <c r="AU17" s="1177"/>
      <c r="AV17" s="1177"/>
      <c r="AW17" s="1177"/>
      <c r="AX17" s="1177"/>
      <c r="AY17" s="1178"/>
      <c r="AZ17" s="253"/>
      <c r="BA17" s="253"/>
      <c r="BB17" s="253"/>
      <c r="BC17" s="253"/>
      <c r="BD17" s="253"/>
      <c r="BE17" s="254"/>
      <c r="BF17" s="254"/>
      <c r="BG17" s="254"/>
      <c r="BH17" s="254"/>
      <c r="BI17" s="254"/>
      <c r="BJ17" s="254"/>
      <c r="BK17" s="254"/>
      <c r="BL17" s="254"/>
      <c r="BM17" s="254"/>
      <c r="BN17" s="254"/>
      <c r="BO17" s="254"/>
      <c r="BP17" s="254"/>
      <c r="BQ17" s="263">
        <v>11</v>
      </c>
      <c r="BR17" s="264"/>
      <c r="BS17" s="1107"/>
      <c r="BT17" s="1108"/>
      <c r="BU17" s="1108"/>
      <c r="BV17" s="1108"/>
      <c r="BW17" s="1108"/>
      <c r="BX17" s="1108"/>
      <c r="BY17" s="1108"/>
      <c r="BZ17" s="1108"/>
      <c r="CA17" s="1108"/>
      <c r="CB17" s="1108"/>
      <c r="CC17" s="1108"/>
      <c r="CD17" s="1108"/>
      <c r="CE17" s="1108"/>
      <c r="CF17" s="1108"/>
      <c r="CG17" s="1109"/>
      <c r="CH17" s="1082"/>
      <c r="CI17" s="1083"/>
      <c r="CJ17" s="1083"/>
      <c r="CK17" s="1083"/>
      <c r="CL17" s="1084"/>
      <c r="CM17" s="1082"/>
      <c r="CN17" s="1083"/>
      <c r="CO17" s="1083"/>
      <c r="CP17" s="1083"/>
      <c r="CQ17" s="1084"/>
      <c r="CR17" s="1082"/>
      <c r="CS17" s="1083"/>
      <c r="CT17" s="1083"/>
      <c r="CU17" s="1083"/>
      <c r="CV17" s="1084"/>
      <c r="CW17" s="1082"/>
      <c r="CX17" s="1083"/>
      <c r="CY17" s="1083"/>
      <c r="CZ17" s="1083"/>
      <c r="DA17" s="1084"/>
      <c r="DB17" s="1082"/>
      <c r="DC17" s="1083"/>
      <c r="DD17" s="1083"/>
      <c r="DE17" s="1083"/>
      <c r="DF17" s="1084"/>
      <c r="DG17" s="1082"/>
      <c r="DH17" s="1083"/>
      <c r="DI17" s="1083"/>
      <c r="DJ17" s="1083"/>
      <c r="DK17" s="1084"/>
      <c r="DL17" s="1082"/>
      <c r="DM17" s="1083"/>
      <c r="DN17" s="1083"/>
      <c r="DO17" s="1083"/>
      <c r="DP17" s="1084"/>
      <c r="DQ17" s="1082"/>
      <c r="DR17" s="1083"/>
      <c r="DS17" s="1083"/>
      <c r="DT17" s="1083"/>
      <c r="DU17" s="1084"/>
      <c r="DV17" s="1085"/>
      <c r="DW17" s="1086"/>
      <c r="DX17" s="1086"/>
      <c r="DY17" s="1086"/>
      <c r="DZ17" s="1087"/>
      <c r="EA17" s="255"/>
    </row>
    <row r="18" spans="1:131" s="256" customFormat="1" ht="26.25" customHeight="1" x14ac:dyDescent="0.15">
      <c r="A18" s="262">
        <v>12</v>
      </c>
      <c r="B18" s="1130"/>
      <c r="C18" s="1131"/>
      <c r="D18" s="1131"/>
      <c r="E18" s="1131"/>
      <c r="F18" s="1131"/>
      <c r="G18" s="1131"/>
      <c r="H18" s="1131"/>
      <c r="I18" s="1131"/>
      <c r="J18" s="1131"/>
      <c r="K18" s="1131"/>
      <c r="L18" s="1131"/>
      <c r="M18" s="1131"/>
      <c r="N18" s="1131"/>
      <c r="O18" s="1131"/>
      <c r="P18" s="1132"/>
      <c r="Q18" s="1136"/>
      <c r="R18" s="1137"/>
      <c r="S18" s="1137"/>
      <c r="T18" s="1137"/>
      <c r="U18" s="1137"/>
      <c r="V18" s="1137"/>
      <c r="W18" s="1137"/>
      <c r="X18" s="1137"/>
      <c r="Y18" s="1137"/>
      <c r="Z18" s="1137"/>
      <c r="AA18" s="1137"/>
      <c r="AB18" s="1137"/>
      <c r="AC18" s="1137"/>
      <c r="AD18" s="1137"/>
      <c r="AE18" s="1138"/>
      <c r="AF18" s="1112"/>
      <c r="AG18" s="1113"/>
      <c r="AH18" s="1113"/>
      <c r="AI18" s="1113"/>
      <c r="AJ18" s="1114"/>
      <c r="AK18" s="1179"/>
      <c r="AL18" s="1180"/>
      <c r="AM18" s="1180"/>
      <c r="AN18" s="1180"/>
      <c r="AO18" s="1180"/>
      <c r="AP18" s="1180"/>
      <c r="AQ18" s="1180"/>
      <c r="AR18" s="1180"/>
      <c r="AS18" s="1180"/>
      <c r="AT18" s="1180"/>
      <c r="AU18" s="1177"/>
      <c r="AV18" s="1177"/>
      <c r="AW18" s="1177"/>
      <c r="AX18" s="1177"/>
      <c r="AY18" s="1178"/>
      <c r="AZ18" s="253"/>
      <c r="BA18" s="253"/>
      <c r="BB18" s="253"/>
      <c r="BC18" s="253"/>
      <c r="BD18" s="253"/>
      <c r="BE18" s="254"/>
      <c r="BF18" s="254"/>
      <c r="BG18" s="254"/>
      <c r="BH18" s="254"/>
      <c r="BI18" s="254"/>
      <c r="BJ18" s="254"/>
      <c r="BK18" s="254"/>
      <c r="BL18" s="254"/>
      <c r="BM18" s="254"/>
      <c r="BN18" s="254"/>
      <c r="BO18" s="254"/>
      <c r="BP18" s="254"/>
      <c r="BQ18" s="263">
        <v>12</v>
      </c>
      <c r="BR18" s="264"/>
      <c r="BS18" s="1107"/>
      <c r="BT18" s="1108"/>
      <c r="BU18" s="1108"/>
      <c r="BV18" s="1108"/>
      <c r="BW18" s="1108"/>
      <c r="BX18" s="1108"/>
      <c r="BY18" s="1108"/>
      <c r="BZ18" s="1108"/>
      <c r="CA18" s="1108"/>
      <c r="CB18" s="1108"/>
      <c r="CC18" s="1108"/>
      <c r="CD18" s="1108"/>
      <c r="CE18" s="1108"/>
      <c r="CF18" s="1108"/>
      <c r="CG18" s="1109"/>
      <c r="CH18" s="1082"/>
      <c r="CI18" s="1083"/>
      <c r="CJ18" s="1083"/>
      <c r="CK18" s="1083"/>
      <c r="CL18" s="1084"/>
      <c r="CM18" s="1082"/>
      <c r="CN18" s="1083"/>
      <c r="CO18" s="1083"/>
      <c r="CP18" s="1083"/>
      <c r="CQ18" s="1084"/>
      <c r="CR18" s="1082"/>
      <c r="CS18" s="1083"/>
      <c r="CT18" s="1083"/>
      <c r="CU18" s="1083"/>
      <c r="CV18" s="1084"/>
      <c r="CW18" s="1082"/>
      <c r="CX18" s="1083"/>
      <c r="CY18" s="1083"/>
      <c r="CZ18" s="1083"/>
      <c r="DA18" s="1084"/>
      <c r="DB18" s="1082"/>
      <c r="DC18" s="1083"/>
      <c r="DD18" s="1083"/>
      <c r="DE18" s="1083"/>
      <c r="DF18" s="1084"/>
      <c r="DG18" s="1082"/>
      <c r="DH18" s="1083"/>
      <c r="DI18" s="1083"/>
      <c r="DJ18" s="1083"/>
      <c r="DK18" s="1084"/>
      <c r="DL18" s="1082"/>
      <c r="DM18" s="1083"/>
      <c r="DN18" s="1083"/>
      <c r="DO18" s="1083"/>
      <c r="DP18" s="1084"/>
      <c r="DQ18" s="1082"/>
      <c r="DR18" s="1083"/>
      <c r="DS18" s="1083"/>
      <c r="DT18" s="1083"/>
      <c r="DU18" s="1084"/>
      <c r="DV18" s="1085"/>
      <c r="DW18" s="1086"/>
      <c r="DX18" s="1086"/>
      <c r="DY18" s="1086"/>
      <c r="DZ18" s="1087"/>
      <c r="EA18" s="255"/>
    </row>
    <row r="19" spans="1:131" s="256" customFormat="1" ht="26.25" customHeight="1" x14ac:dyDescent="0.15">
      <c r="A19" s="262">
        <v>13</v>
      </c>
      <c r="B19" s="1130"/>
      <c r="C19" s="1131"/>
      <c r="D19" s="1131"/>
      <c r="E19" s="1131"/>
      <c r="F19" s="1131"/>
      <c r="G19" s="1131"/>
      <c r="H19" s="1131"/>
      <c r="I19" s="1131"/>
      <c r="J19" s="1131"/>
      <c r="K19" s="1131"/>
      <c r="L19" s="1131"/>
      <c r="M19" s="1131"/>
      <c r="N19" s="1131"/>
      <c r="O19" s="1131"/>
      <c r="P19" s="1132"/>
      <c r="Q19" s="1136"/>
      <c r="R19" s="1137"/>
      <c r="S19" s="1137"/>
      <c r="T19" s="1137"/>
      <c r="U19" s="1137"/>
      <c r="V19" s="1137"/>
      <c r="W19" s="1137"/>
      <c r="X19" s="1137"/>
      <c r="Y19" s="1137"/>
      <c r="Z19" s="1137"/>
      <c r="AA19" s="1137"/>
      <c r="AB19" s="1137"/>
      <c r="AC19" s="1137"/>
      <c r="AD19" s="1137"/>
      <c r="AE19" s="1138"/>
      <c r="AF19" s="1112"/>
      <c r="AG19" s="1113"/>
      <c r="AH19" s="1113"/>
      <c r="AI19" s="1113"/>
      <c r="AJ19" s="1114"/>
      <c r="AK19" s="1179"/>
      <c r="AL19" s="1180"/>
      <c r="AM19" s="1180"/>
      <c r="AN19" s="1180"/>
      <c r="AO19" s="1180"/>
      <c r="AP19" s="1180"/>
      <c r="AQ19" s="1180"/>
      <c r="AR19" s="1180"/>
      <c r="AS19" s="1180"/>
      <c r="AT19" s="1180"/>
      <c r="AU19" s="1177"/>
      <c r="AV19" s="1177"/>
      <c r="AW19" s="1177"/>
      <c r="AX19" s="1177"/>
      <c r="AY19" s="1178"/>
      <c r="AZ19" s="253"/>
      <c r="BA19" s="253"/>
      <c r="BB19" s="253"/>
      <c r="BC19" s="253"/>
      <c r="BD19" s="253"/>
      <c r="BE19" s="254"/>
      <c r="BF19" s="254"/>
      <c r="BG19" s="254"/>
      <c r="BH19" s="254"/>
      <c r="BI19" s="254"/>
      <c r="BJ19" s="254"/>
      <c r="BK19" s="254"/>
      <c r="BL19" s="254"/>
      <c r="BM19" s="254"/>
      <c r="BN19" s="254"/>
      <c r="BO19" s="254"/>
      <c r="BP19" s="254"/>
      <c r="BQ19" s="263">
        <v>13</v>
      </c>
      <c r="BR19" s="264"/>
      <c r="BS19" s="1107"/>
      <c r="BT19" s="1108"/>
      <c r="BU19" s="1108"/>
      <c r="BV19" s="1108"/>
      <c r="BW19" s="1108"/>
      <c r="BX19" s="1108"/>
      <c r="BY19" s="1108"/>
      <c r="BZ19" s="1108"/>
      <c r="CA19" s="1108"/>
      <c r="CB19" s="1108"/>
      <c r="CC19" s="1108"/>
      <c r="CD19" s="1108"/>
      <c r="CE19" s="1108"/>
      <c r="CF19" s="1108"/>
      <c r="CG19" s="1109"/>
      <c r="CH19" s="1082"/>
      <c r="CI19" s="1083"/>
      <c r="CJ19" s="1083"/>
      <c r="CK19" s="1083"/>
      <c r="CL19" s="1084"/>
      <c r="CM19" s="1082"/>
      <c r="CN19" s="1083"/>
      <c r="CO19" s="1083"/>
      <c r="CP19" s="1083"/>
      <c r="CQ19" s="1084"/>
      <c r="CR19" s="1082"/>
      <c r="CS19" s="1083"/>
      <c r="CT19" s="1083"/>
      <c r="CU19" s="1083"/>
      <c r="CV19" s="1084"/>
      <c r="CW19" s="1082"/>
      <c r="CX19" s="1083"/>
      <c r="CY19" s="1083"/>
      <c r="CZ19" s="1083"/>
      <c r="DA19" s="1084"/>
      <c r="DB19" s="1082"/>
      <c r="DC19" s="1083"/>
      <c r="DD19" s="1083"/>
      <c r="DE19" s="1083"/>
      <c r="DF19" s="1084"/>
      <c r="DG19" s="1082"/>
      <c r="DH19" s="1083"/>
      <c r="DI19" s="1083"/>
      <c r="DJ19" s="1083"/>
      <c r="DK19" s="1084"/>
      <c r="DL19" s="1082"/>
      <c r="DM19" s="1083"/>
      <c r="DN19" s="1083"/>
      <c r="DO19" s="1083"/>
      <c r="DP19" s="1084"/>
      <c r="DQ19" s="1082"/>
      <c r="DR19" s="1083"/>
      <c r="DS19" s="1083"/>
      <c r="DT19" s="1083"/>
      <c r="DU19" s="1084"/>
      <c r="DV19" s="1085"/>
      <c r="DW19" s="1086"/>
      <c r="DX19" s="1086"/>
      <c r="DY19" s="1086"/>
      <c r="DZ19" s="1087"/>
      <c r="EA19" s="255"/>
    </row>
    <row r="20" spans="1:131" s="256" customFormat="1" ht="26.25" customHeight="1" x14ac:dyDescent="0.15">
      <c r="A20" s="262">
        <v>14</v>
      </c>
      <c r="B20" s="1130"/>
      <c r="C20" s="1131"/>
      <c r="D20" s="1131"/>
      <c r="E20" s="1131"/>
      <c r="F20" s="1131"/>
      <c r="G20" s="1131"/>
      <c r="H20" s="1131"/>
      <c r="I20" s="1131"/>
      <c r="J20" s="1131"/>
      <c r="K20" s="1131"/>
      <c r="L20" s="1131"/>
      <c r="M20" s="1131"/>
      <c r="N20" s="1131"/>
      <c r="O20" s="1131"/>
      <c r="P20" s="1132"/>
      <c r="Q20" s="1136"/>
      <c r="R20" s="1137"/>
      <c r="S20" s="1137"/>
      <c r="T20" s="1137"/>
      <c r="U20" s="1137"/>
      <c r="V20" s="1137"/>
      <c r="W20" s="1137"/>
      <c r="X20" s="1137"/>
      <c r="Y20" s="1137"/>
      <c r="Z20" s="1137"/>
      <c r="AA20" s="1137"/>
      <c r="AB20" s="1137"/>
      <c r="AC20" s="1137"/>
      <c r="AD20" s="1137"/>
      <c r="AE20" s="1138"/>
      <c r="AF20" s="1112"/>
      <c r="AG20" s="1113"/>
      <c r="AH20" s="1113"/>
      <c r="AI20" s="1113"/>
      <c r="AJ20" s="1114"/>
      <c r="AK20" s="1179"/>
      <c r="AL20" s="1180"/>
      <c r="AM20" s="1180"/>
      <c r="AN20" s="1180"/>
      <c r="AO20" s="1180"/>
      <c r="AP20" s="1180"/>
      <c r="AQ20" s="1180"/>
      <c r="AR20" s="1180"/>
      <c r="AS20" s="1180"/>
      <c r="AT20" s="1180"/>
      <c r="AU20" s="1177"/>
      <c r="AV20" s="1177"/>
      <c r="AW20" s="1177"/>
      <c r="AX20" s="1177"/>
      <c r="AY20" s="1178"/>
      <c r="AZ20" s="253"/>
      <c r="BA20" s="253"/>
      <c r="BB20" s="253"/>
      <c r="BC20" s="253"/>
      <c r="BD20" s="253"/>
      <c r="BE20" s="254"/>
      <c r="BF20" s="254"/>
      <c r="BG20" s="254"/>
      <c r="BH20" s="254"/>
      <c r="BI20" s="254"/>
      <c r="BJ20" s="254"/>
      <c r="BK20" s="254"/>
      <c r="BL20" s="254"/>
      <c r="BM20" s="254"/>
      <c r="BN20" s="254"/>
      <c r="BO20" s="254"/>
      <c r="BP20" s="254"/>
      <c r="BQ20" s="263">
        <v>14</v>
      </c>
      <c r="BR20" s="264"/>
      <c r="BS20" s="1107"/>
      <c r="BT20" s="1108"/>
      <c r="BU20" s="1108"/>
      <c r="BV20" s="1108"/>
      <c r="BW20" s="1108"/>
      <c r="BX20" s="1108"/>
      <c r="BY20" s="1108"/>
      <c r="BZ20" s="1108"/>
      <c r="CA20" s="1108"/>
      <c r="CB20" s="1108"/>
      <c r="CC20" s="1108"/>
      <c r="CD20" s="1108"/>
      <c r="CE20" s="1108"/>
      <c r="CF20" s="1108"/>
      <c r="CG20" s="1109"/>
      <c r="CH20" s="1082"/>
      <c r="CI20" s="1083"/>
      <c r="CJ20" s="1083"/>
      <c r="CK20" s="1083"/>
      <c r="CL20" s="1084"/>
      <c r="CM20" s="1082"/>
      <c r="CN20" s="1083"/>
      <c r="CO20" s="1083"/>
      <c r="CP20" s="1083"/>
      <c r="CQ20" s="1084"/>
      <c r="CR20" s="1082"/>
      <c r="CS20" s="1083"/>
      <c r="CT20" s="1083"/>
      <c r="CU20" s="1083"/>
      <c r="CV20" s="1084"/>
      <c r="CW20" s="1082"/>
      <c r="CX20" s="1083"/>
      <c r="CY20" s="1083"/>
      <c r="CZ20" s="1083"/>
      <c r="DA20" s="1084"/>
      <c r="DB20" s="1082"/>
      <c r="DC20" s="1083"/>
      <c r="DD20" s="1083"/>
      <c r="DE20" s="1083"/>
      <c r="DF20" s="1084"/>
      <c r="DG20" s="1082"/>
      <c r="DH20" s="1083"/>
      <c r="DI20" s="1083"/>
      <c r="DJ20" s="1083"/>
      <c r="DK20" s="1084"/>
      <c r="DL20" s="1082"/>
      <c r="DM20" s="1083"/>
      <c r="DN20" s="1083"/>
      <c r="DO20" s="1083"/>
      <c r="DP20" s="1084"/>
      <c r="DQ20" s="1082"/>
      <c r="DR20" s="1083"/>
      <c r="DS20" s="1083"/>
      <c r="DT20" s="1083"/>
      <c r="DU20" s="1084"/>
      <c r="DV20" s="1085"/>
      <c r="DW20" s="1086"/>
      <c r="DX20" s="1086"/>
      <c r="DY20" s="1086"/>
      <c r="DZ20" s="1087"/>
      <c r="EA20" s="255"/>
    </row>
    <row r="21" spans="1:131" s="256" customFormat="1" ht="26.25" customHeight="1" thickBot="1" x14ac:dyDescent="0.2">
      <c r="A21" s="262">
        <v>15</v>
      </c>
      <c r="B21" s="1130"/>
      <c r="C21" s="1131"/>
      <c r="D21" s="1131"/>
      <c r="E21" s="1131"/>
      <c r="F21" s="1131"/>
      <c r="G21" s="1131"/>
      <c r="H21" s="1131"/>
      <c r="I21" s="1131"/>
      <c r="J21" s="1131"/>
      <c r="K21" s="1131"/>
      <c r="L21" s="1131"/>
      <c r="M21" s="1131"/>
      <c r="N21" s="1131"/>
      <c r="O21" s="1131"/>
      <c r="P21" s="1132"/>
      <c r="Q21" s="1136"/>
      <c r="R21" s="1137"/>
      <c r="S21" s="1137"/>
      <c r="T21" s="1137"/>
      <c r="U21" s="1137"/>
      <c r="V21" s="1137"/>
      <c r="W21" s="1137"/>
      <c r="X21" s="1137"/>
      <c r="Y21" s="1137"/>
      <c r="Z21" s="1137"/>
      <c r="AA21" s="1137"/>
      <c r="AB21" s="1137"/>
      <c r="AC21" s="1137"/>
      <c r="AD21" s="1137"/>
      <c r="AE21" s="1138"/>
      <c r="AF21" s="1112"/>
      <c r="AG21" s="1113"/>
      <c r="AH21" s="1113"/>
      <c r="AI21" s="1113"/>
      <c r="AJ21" s="1114"/>
      <c r="AK21" s="1179"/>
      <c r="AL21" s="1180"/>
      <c r="AM21" s="1180"/>
      <c r="AN21" s="1180"/>
      <c r="AO21" s="1180"/>
      <c r="AP21" s="1180"/>
      <c r="AQ21" s="1180"/>
      <c r="AR21" s="1180"/>
      <c r="AS21" s="1180"/>
      <c r="AT21" s="1180"/>
      <c r="AU21" s="1177"/>
      <c r="AV21" s="1177"/>
      <c r="AW21" s="1177"/>
      <c r="AX21" s="1177"/>
      <c r="AY21" s="1178"/>
      <c r="AZ21" s="253"/>
      <c r="BA21" s="253"/>
      <c r="BB21" s="253"/>
      <c r="BC21" s="253"/>
      <c r="BD21" s="253"/>
      <c r="BE21" s="254"/>
      <c r="BF21" s="254"/>
      <c r="BG21" s="254"/>
      <c r="BH21" s="254"/>
      <c r="BI21" s="254"/>
      <c r="BJ21" s="254"/>
      <c r="BK21" s="254"/>
      <c r="BL21" s="254"/>
      <c r="BM21" s="254"/>
      <c r="BN21" s="254"/>
      <c r="BO21" s="254"/>
      <c r="BP21" s="254"/>
      <c r="BQ21" s="263">
        <v>15</v>
      </c>
      <c r="BR21" s="264"/>
      <c r="BS21" s="1107"/>
      <c r="BT21" s="1108"/>
      <c r="BU21" s="1108"/>
      <c r="BV21" s="1108"/>
      <c r="BW21" s="1108"/>
      <c r="BX21" s="1108"/>
      <c r="BY21" s="1108"/>
      <c r="BZ21" s="1108"/>
      <c r="CA21" s="1108"/>
      <c r="CB21" s="1108"/>
      <c r="CC21" s="1108"/>
      <c r="CD21" s="1108"/>
      <c r="CE21" s="1108"/>
      <c r="CF21" s="1108"/>
      <c r="CG21" s="1109"/>
      <c r="CH21" s="1082"/>
      <c r="CI21" s="1083"/>
      <c r="CJ21" s="1083"/>
      <c r="CK21" s="1083"/>
      <c r="CL21" s="1084"/>
      <c r="CM21" s="1082"/>
      <c r="CN21" s="1083"/>
      <c r="CO21" s="1083"/>
      <c r="CP21" s="1083"/>
      <c r="CQ21" s="1084"/>
      <c r="CR21" s="1082"/>
      <c r="CS21" s="1083"/>
      <c r="CT21" s="1083"/>
      <c r="CU21" s="1083"/>
      <c r="CV21" s="1084"/>
      <c r="CW21" s="1082"/>
      <c r="CX21" s="1083"/>
      <c r="CY21" s="1083"/>
      <c r="CZ21" s="1083"/>
      <c r="DA21" s="1084"/>
      <c r="DB21" s="1082"/>
      <c r="DC21" s="1083"/>
      <c r="DD21" s="1083"/>
      <c r="DE21" s="1083"/>
      <c r="DF21" s="1084"/>
      <c r="DG21" s="1082"/>
      <c r="DH21" s="1083"/>
      <c r="DI21" s="1083"/>
      <c r="DJ21" s="1083"/>
      <c r="DK21" s="1084"/>
      <c r="DL21" s="1082"/>
      <c r="DM21" s="1083"/>
      <c r="DN21" s="1083"/>
      <c r="DO21" s="1083"/>
      <c r="DP21" s="1084"/>
      <c r="DQ21" s="1082"/>
      <c r="DR21" s="1083"/>
      <c r="DS21" s="1083"/>
      <c r="DT21" s="1083"/>
      <c r="DU21" s="1084"/>
      <c r="DV21" s="1085"/>
      <c r="DW21" s="1086"/>
      <c r="DX21" s="1086"/>
      <c r="DY21" s="1086"/>
      <c r="DZ21" s="1087"/>
      <c r="EA21" s="255"/>
    </row>
    <row r="22" spans="1:131" s="256" customFormat="1" ht="26.25" customHeight="1" x14ac:dyDescent="0.15">
      <c r="A22" s="262">
        <v>16</v>
      </c>
      <c r="B22" s="1130"/>
      <c r="C22" s="1131"/>
      <c r="D22" s="1131"/>
      <c r="E22" s="1131"/>
      <c r="F22" s="1131"/>
      <c r="G22" s="1131"/>
      <c r="H22" s="1131"/>
      <c r="I22" s="1131"/>
      <c r="J22" s="1131"/>
      <c r="K22" s="1131"/>
      <c r="L22" s="1131"/>
      <c r="M22" s="1131"/>
      <c r="N22" s="1131"/>
      <c r="O22" s="1131"/>
      <c r="P22" s="1132"/>
      <c r="Q22" s="1174"/>
      <c r="R22" s="1175"/>
      <c r="S22" s="1175"/>
      <c r="T22" s="1175"/>
      <c r="U22" s="1175"/>
      <c r="V22" s="1175"/>
      <c r="W22" s="1175"/>
      <c r="X22" s="1175"/>
      <c r="Y22" s="1175"/>
      <c r="Z22" s="1175"/>
      <c r="AA22" s="1175"/>
      <c r="AB22" s="1175"/>
      <c r="AC22" s="1175"/>
      <c r="AD22" s="1175"/>
      <c r="AE22" s="1176"/>
      <c r="AF22" s="1112"/>
      <c r="AG22" s="1113"/>
      <c r="AH22" s="1113"/>
      <c r="AI22" s="1113"/>
      <c r="AJ22" s="1114"/>
      <c r="AK22" s="1170"/>
      <c r="AL22" s="1171"/>
      <c r="AM22" s="1171"/>
      <c r="AN22" s="1171"/>
      <c r="AO22" s="1171"/>
      <c r="AP22" s="1171"/>
      <c r="AQ22" s="1171"/>
      <c r="AR22" s="1171"/>
      <c r="AS22" s="1171"/>
      <c r="AT22" s="1171"/>
      <c r="AU22" s="1172"/>
      <c r="AV22" s="1172"/>
      <c r="AW22" s="1172"/>
      <c r="AX22" s="1172"/>
      <c r="AY22" s="1173"/>
      <c r="AZ22" s="1128" t="s">
        <v>387</v>
      </c>
      <c r="BA22" s="1128"/>
      <c r="BB22" s="1128"/>
      <c r="BC22" s="1128"/>
      <c r="BD22" s="1129"/>
      <c r="BE22" s="254"/>
      <c r="BF22" s="254"/>
      <c r="BG22" s="254"/>
      <c r="BH22" s="254"/>
      <c r="BI22" s="254"/>
      <c r="BJ22" s="254"/>
      <c r="BK22" s="254"/>
      <c r="BL22" s="254"/>
      <c r="BM22" s="254"/>
      <c r="BN22" s="254"/>
      <c r="BO22" s="254"/>
      <c r="BP22" s="254"/>
      <c r="BQ22" s="263">
        <v>16</v>
      </c>
      <c r="BR22" s="264"/>
      <c r="BS22" s="1107"/>
      <c r="BT22" s="1108"/>
      <c r="BU22" s="1108"/>
      <c r="BV22" s="1108"/>
      <c r="BW22" s="1108"/>
      <c r="BX22" s="1108"/>
      <c r="BY22" s="1108"/>
      <c r="BZ22" s="1108"/>
      <c r="CA22" s="1108"/>
      <c r="CB22" s="1108"/>
      <c r="CC22" s="1108"/>
      <c r="CD22" s="1108"/>
      <c r="CE22" s="1108"/>
      <c r="CF22" s="1108"/>
      <c r="CG22" s="1109"/>
      <c r="CH22" s="1082"/>
      <c r="CI22" s="1083"/>
      <c r="CJ22" s="1083"/>
      <c r="CK22" s="1083"/>
      <c r="CL22" s="1084"/>
      <c r="CM22" s="1082"/>
      <c r="CN22" s="1083"/>
      <c r="CO22" s="1083"/>
      <c r="CP22" s="1083"/>
      <c r="CQ22" s="1084"/>
      <c r="CR22" s="1082"/>
      <c r="CS22" s="1083"/>
      <c r="CT22" s="1083"/>
      <c r="CU22" s="1083"/>
      <c r="CV22" s="1084"/>
      <c r="CW22" s="1082"/>
      <c r="CX22" s="1083"/>
      <c r="CY22" s="1083"/>
      <c r="CZ22" s="1083"/>
      <c r="DA22" s="1084"/>
      <c r="DB22" s="1082"/>
      <c r="DC22" s="1083"/>
      <c r="DD22" s="1083"/>
      <c r="DE22" s="1083"/>
      <c r="DF22" s="1084"/>
      <c r="DG22" s="1082"/>
      <c r="DH22" s="1083"/>
      <c r="DI22" s="1083"/>
      <c r="DJ22" s="1083"/>
      <c r="DK22" s="1084"/>
      <c r="DL22" s="1082"/>
      <c r="DM22" s="1083"/>
      <c r="DN22" s="1083"/>
      <c r="DO22" s="1083"/>
      <c r="DP22" s="1084"/>
      <c r="DQ22" s="1082"/>
      <c r="DR22" s="1083"/>
      <c r="DS22" s="1083"/>
      <c r="DT22" s="1083"/>
      <c r="DU22" s="1084"/>
      <c r="DV22" s="1085"/>
      <c r="DW22" s="1086"/>
      <c r="DX22" s="1086"/>
      <c r="DY22" s="1086"/>
      <c r="DZ22" s="1087"/>
      <c r="EA22" s="255"/>
    </row>
    <row r="23" spans="1:131" s="256" customFormat="1" ht="26.25" customHeight="1" thickBot="1" x14ac:dyDescent="0.2">
      <c r="A23" s="265" t="s">
        <v>388</v>
      </c>
      <c r="B23" s="1037" t="s">
        <v>389</v>
      </c>
      <c r="C23" s="1038"/>
      <c r="D23" s="1038"/>
      <c r="E23" s="1038"/>
      <c r="F23" s="1038"/>
      <c r="G23" s="1038"/>
      <c r="H23" s="1038"/>
      <c r="I23" s="1038"/>
      <c r="J23" s="1038"/>
      <c r="K23" s="1038"/>
      <c r="L23" s="1038"/>
      <c r="M23" s="1038"/>
      <c r="N23" s="1038"/>
      <c r="O23" s="1038"/>
      <c r="P23" s="1039"/>
      <c r="Q23" s="1161"/>
      <c r="R23" s="1162"/>
      <c r="S23" s="1162"/>
      <c r="T23" s="1162"/>
      <c r="U23" s="1162"/>
      <c r="V23" s="1162"/>
      <c r="W23" s="1162"/>
      <c r="X23" s="1162"/>
      <c r="Y23" s="1162"/>
      <c r="Z23" s="1162"/>
      <c r="AA23" s="1162"/>
      <c r="AB23" s="1162"/>
      <c r="AC23" s="1162"/>
      <c r="AD23" s="1162"/>
      <c r="AE23" s="1163"/>
      <c r="AF23" s="1164">
        <v>36</v>
      </c>
      <c r="AG23" s="1162"/>
      <c r="AH23" s="1162"/>
      <c r="AI23" s="1162"/>
      <c r="AJ23" s="1165"/>
      <c r="AK23" s="1166"/>
      <c r="AL23" s="1167"/>
      <c r="AM23" s="1167"/>
      <c r="AN23" s="1167"/>
      <c r="AO23" s="1167"/>
      <c r="AP23" s="1162"/>
      <c r="AQ23" s="1162"/>
      <c r="AR23" s="1162"/>
      <c r="AS23" s="1162"/>
      <c r="AT23" s="1162"/>
      <c r="AU23" s="1168"/>
      <c r="AV23" s="1168"/>
      <c r="AW23" s="1168"/>
      <c r="AX23" s="1168"/>
      <c r="AY23" s="1169"/>
      <c r="AZ23" s="1158" t="s">
        <v>390</v>
      </c>
      <c r="BA23" s="1159"/>
      <c r="BB23" s="1159"/>
      <c r="BC23" s="1159"/>
      <c r="BD23" s="1160"/>
      <c r="BE23" s="254"/>
      <c r="BF23" s="254"/>
      <c r="BG23" s="254"/>
      <c r="BH23" s="254"/>
      <c r="BI23" s="254"/>
      <c r="BJ23" s="254"/>
      <c r="BK23" s="254"/>
      <c r="BL23" s="254"/>
      <c r="BM23" s="254"/>
      <c r="BN23" s="254"/>
      <c r="BO23" s="254"/>
      <c r="BP23" s="254"/>
      <c r="BQ23" s="263">
        <v>17</v>
      </c>
      <c r="BR23" s="264"/>
      <c r="BS23" s="1107"/>
      <c r="BT23" s="1108"/>
      <c r="BU23" s="1108"/>
      <c r="BV23" s="1108"/>
      <c r="BW23" s="1108"/>
      <c r="BX23" s="1108"/>
      <c r="BY23" s="1108"/>
      <c r="BZ23" s="1108"/>
      <c r="CA23" s="1108"/>
      <c r="CB23" s="1108"/>
      <c r="CC23" s="1108"/>
      <c r="CD23" s="1108"/>
      <c r="CE23" s="1108"/>
      <c r="CF23" s="1108"/>
      <c r="CG23" s="1109"/>
      <c r="CH23" s="1082"/>
      <c r="CI23" s="1083"/>
      <c r="CJ23" s="1083"/>
      <c r="CK23" s="1083"/>
      <c r="CL23" s="1084"/>
      <c r="CM23" s="1082"/>
      <c r="CN23" s="1083"/>
      <c r="CO23" s="1083"/>
      <c r="CP23" s="1083"/>
      <c r="CQ23" s="1084"/>
      <c r="CR23" s="1082"/>
      <c r="CS23" s="1083"/>
      <c r="CT23" s="1083"/>
      <c r="CU23" s="1083"/>
      <c r="CV23" s="1084"/>
      <c r="CW23" s="1082"/>
      <c r="CX23" s="1083"/>
      <c r="CY23" s="1083"/>
      <c r="CZ23" s="1083"/>
      <c r="DA23" s="1084"/>
      <c r="DB23" s="1082"/>
      <c r="DC23" s="1083"/>
      <c r="DD23" s="1083"/>
      <c r="DE23" s="1083"/>
      <c r="DF23" s="1084"/>
      <c r="DG23" s="1082"/>
      <c r="DH23" s="1083"/>
      <c r="DI23" s="1083"/>
      <c r="DJ23" s="1083"/>
      <c r="DK23" s="1084"/>
      <c r="DL23" s="1082"/>
      <c r="DM23" s="1083"/>
      <c r="DN23" s="1083"/>
      <c r="DO23" s="1083"/>
      <c r="DP23" s="1084"/>
      <c r="DQ23" s="1082"/>
      <c r="DR23" s="1083"/>
      <c r="DS23" s="1083"/>
      <c r="DT23" s="1083"/>
      <c r="DU23" s="1084"/>
      <c r="DV23" s="1085"/>
      <c r="DW23" s="1086"/>
      <c r="DX23" s="1086"/>
      <c r="DY23" s="1086"/>
      <c r="DZ23" s="1087"/>
      <c r="EA23" s="255"/>
    </row>
    <row r="24" spans="1:131" s="256" customFormat="1" ht="26.25" customHeight="1" x14ac:dyDescent="0.15">
      <c r="A24" s="1157" t="s">
        <v>391</v>
      </c>
      <c r="B24" s="1157"/>
      <c r="C24" s="1157"/>
      <c r="D24" s="1157"/>
      <c r="E24" s="1157"/>
      <c r="F24" s="1157"/>
      <c r="G24" s="1157"/>
      <c r="H24" s="1157"/>
      <c r="I24" s="1157"/>
      <c r="J24" s="1157"/>
      <c r="K24" s="1157"/>
      <c r="L24" s="1157"/>
      <c r="M24" s="1157"/>
      <c r="N24" s="1157"/>
      <c r="O24" s="1157"/>
      <c r="P24" s="1157"/>
      <c r="Q24" s="1157"/>
      <c r="R24" s="1157"/>
      <c r="S24" s="1157"/>
      <c r="T24" s="1157"/>
      <c r="U24" s="1157"/>
      <c r="V24" s="1157"/>
      <c r="W24" s="1157"/>
      <c r="X24" s="1157"/>
      <c r="Y24" s="1157"/>
      <c r="Z24" s="1157"/>
      <c r="AA24" s="1157"/>
      <c r="AB24" s="1157"/>
      <c r="AC24" s="1157"/>
      <c r="AD24" s="1157"/>
      <c r="AE24" s="1157"/>
      <c r="AF24" s="1157"/>
      <c r="AG24" s="1157"/>
      <c r="AH24" s="1157"/>
      <c r="AI24" s="1157"/>
      <c r="AJ24" s="1157"/>
      <c r="AK24" s="1157"/>
      <c r="AL24" s="1157"/>
      <c r="AM24" s="1157"/>
      <c r="AN24" s="1157"/>
      <c r="AO24" s="1157"/>
      <c r="AP24" s="1157"/>
      <c r="AQ24" s="1157"/>
      <c r="AR24" s="1157"/>
      <c r="AS24" s="1157"/>
      <c r="AT24" s="1157"/>
      <c r="AU24" s="1157"/>
      <c r="AV24" s="1157"/>
      <c r="AW24" s="1157"/>
      <c r="AX24" s="1157"/>
      <c r="AY24" s="1157"/>
      <c r="AZ24" s="253"/>
      <c r="BA24" s="253"/>
      <c r="BB24" s="253"/>
      <c r="BC24" s="253"/>
      <c r="BD24" s="253"/>
      <c r="BE24" s="254"/>
      <c r="BF24" s="254"/>
      <c r="BG24" s="254"/>
      <c r="BH24" s="254"/>
      <c r="BI24" s="254"/>
      <c r="BJ24" s="254"/>
      <c r="BK24" s="254"/>
      <c r="BL24" s="254"/>
      <c r="BM24" s="254"/>
      <c r="BN24" s="254"/>
      <c r="BO24" s="254"/>
      <c r="BP24" s="254"/>
      <c r="BQ24" s="263">
        <v>18</v>
      </c>
      <c r="BR24" s="264"/>
      <c r="BS24" s="1107"/>
      <c r="BT24" s="1108"/>
      <c r="BU24" s="1108"/>
      <c r="BV24" s="1108"/>
      <c r="BW24" s="1108"/>
      <c r="BX24" s="1108"/>
      <c r="BY24" s="1108"/>
      <c r="BZ24" s="1108"/>
      <c r="CA24" s="1108"/>
      <c r="CB24" s="1108"/>
      <c r="CC24" s="1108"/>
      <c r="CD24" s="1108"/>
      <c r="CE24" s="1108"/>
      <c r="CF24" s="1108"/>
      <c r="CG24" s="1109"/>
      <c r="CH24" s="1082"/>
      <c r="CI24" s="1083"/>
      <c r="CJ24" s="1083"/>
      <c r="CK24" s="1083"/>
      <c r="CL24" s="1084"/>
      <c r="CM24" s="1082"/>
      <c r="CN24" s="1083"/>
      <c r="CO24" s="1083"/>
      <c r="CP24" s="1083"/>
      <c r="CQ24" s="1084"/>
      <c r="CR24" s="1082"/>
      <c r="CS24" s="1083"/>
      <c r="CT24" s="1083"/>
      <c r="CU24" s="1083"/>
      <c r="CV24" s="1084"/>
      <c r="CW24" s="1082"/>
      <c r="CX24" s="1083"/>
      <c r="CY24" s="1083"/>
      <c r="CZ24" s="1083"/>
      <c r="DA24" s="1084"/>
      <c r="DB24" s="1082"/>
      <c r="DC24" s="1083"/>
      <c r="DD24" s="1083"/>
      <c r="DE24" s="1083"/>
      <c r="DF24" s="1084"/>
      <c r="DG24" s="1082"/>
      <c r="DH24" s="1083"/>
      <c r="DI24" s="1083"/>
      <c r="DJ24" s="1083"/>
      <c r="DK24" s="1084"/>
      <c r="DL24" s="1082"/>
      <c r="DM24" s="1083"/>
      <c r="DN24" s="1083"/>
      <c r="DO24" s="1083"/>
      <c r="DP24" s="1084"/>
      <c r="DQ24" s="1082"/>
      <c r="DR24" s="1083"/>
      <c r="DS24" s="1083"/>
      <c r="DT24" s="1083"/>
      <c r="DU24" s="1084"/>
      <c r="DV24" s="1085"/>
      <c r="DW24" s="1086"/>
      <c r="DX24" s="1086"/>
      <c r="DY24" s="1086"/>
      <c r="DZ24" s="1087"/>
      <c r="EA24" s="255"/>
    </row>
    <row r="25" spans="1:131" s="248" customFormat="1" ht="26.25" customHeight="1" thickBot="1" x14ac:dyDescent="0.2">
      <c r="A25" s="1156" t="s">
        <v>392</v>
      </c>
      <c r="B25" s="1156"/>
      <c r="C25" s="1156"/>
      <c r="D25" s="1156"/>
      <c r="E25" s="1156"/>
      <c r="F25" s="1156"/>
      <c r="G25" s="1156"/>
      <c r="H25" s="1156"/>
      <c r="I25" s="1156"/>
      <c r="J25" s="1156"/>
      <c r="K25" s="1156"/>
      <c r="L25" s="1156"/>
      <c r="M25" s="1156"/>
      <c r="N25" s="1156"/>
      <c r="O25" s="1156"/>
      <c r="P25" s="1156"/>
      <c r="Q25" s="1156"/>
      <c r="R25" s="1156"/>
      <c r="S25" s="1156"/>
      <c r="T25" s="1156"/>
      <c r="U25" s="1156"/>
      <c r="V25" s="1156"/>
      <c r="W25" s="1156"/>
      <c r="X25" s="1156"/>
      <c r="Y25" s="1156"/>
      <c r="Z25" s="1156"/>
      <c r="AA25" s="1156"/>
      <c r="AB25" s="1156"/>
      <c r="AC25" s="1156"/>
      <c r="AD25" s="1156"/>
      <c r="AE25" s="1156"/>
      <c r="AF25" s="1156"/>
      <c r="AG25" s="1156"/>
      <c r="AH25" s="1156"/>
      <c r="AI25" s="1156"/>
      <c r="AJ25" s="1156"/>
      <c r="AK25" s="1156"/>
      <c r="AL25" s="1156"/>
      <c r="AM25" s="1156"/>
      <c r="AN25" s="1156"/>
      <c r="AO25" s="1156"/>
      <c r="AP25" s="1156"/>
      <c r="AQ25" s="1156"/>
      <c r="AR25" s="1156"/>
      <c r="AS25" s="1156"/>
      <c r="AT25" s="1156"/>
      <c r="AU25" s="1156"/>
      <c r="AV25" s="1156"/>
      <c r="AW25" s="1156"/>
      <c r="AX25" s="1156"/>
      <c r="AY25" s="1156"/>
      <c r="AZ25" s="1156"/>
      <c r="BA25" s="1156"/>
      <c r="BB25" s="1156"/>
      <c r="BC25" s="1156"/>
      <c r="BD25" s="1156"/>
      <c r="BE25" s="1156"/>
      <c r="BF25" s="1156"/>
      <c r="BG25" s="1156"/>
      <c r="BH25" s="1156"/>
      <c r="BI25" s="1156"/>
      <c r="BJ25" s="253"/>
      <c r="BK25" s="253"/>
      <c r="BL25" s="253"/>
      <c r="BM25" s="253"/>
      <c r="BN25" s="253"/>
      <c r="BO25" s="266"/>
      <c r="BP25" s="266"/>
      <c r="BQ25" s="263">
        <v>19</v>
      </c>
      <c r="BR25" s="264"/>
      <c r="BS25" s="1107"/>
      <c r="BT25" s="1108"/>
      <c r="BU25" s="1108"/>
      <c r="BV25" s="1108"/>
      <c r="BW25" s="1108"/>
      <c r="BX25" s="1108"/>
      <c r="BY25" s="1108"/>
      <c r="BZ25" s="1108"/>
      <c r="CA25" s="1108"/>
      <c r="CB25" s="1108"/>
      <c r="CC25" s="1108"/>
      <c r="CD25" s="1108"/>
      <c r="CE25" s="1108"/>
      <c r="CF25" s="1108"/>
      <c r="CG25" s="1109"/>
      <c r="CH25" s="1082"/>
      <c r="CI25" s="1083"/>
      <c r="CJ25" s="1083"/>
      <c r="CK25" s="1083"/>
      <c r="CL25" s="1084"/>
      <c r="CM25" s="1082"/>
      <c r="CN25" s="1083"/>
      <c r="CO25" s="1083"/>
      <c r="CP25" s="1083"/>
      <c r="CQ25" s="1084"/>
      <c r="CR25" s="1082"/>
      <c r="CS25" s="1083"/>
      <c r="CT25" s="1083"/>
      <c r="CU25" s="1083"/>
      <c r="CV25" s="1084"/>
      <c r="CW25" s="1082"/>
      <c r="CX25" s="1083"/>
      <c r="CY25" s="1083"/>
      <c r="CZ25" s="1083"/>
      <c r="DA25" s="1084"/>
      <c r="DB25" s="1082"/>
      <c r="DC25" s="1083"/>
      <c r="DD25" s="1083"/>
      <c r="DE25" s="1083"/>
      <c r="DF25" s="1084"/>
      <c r="DG25" s="1082"/>
      <c r="DH25" s="1083"/>
      <c r="DI25" s="1083"/>
      <c r="DJ25" s="1083"/>
      <c r="DK25" s="1084"/>
      <c r="DL25" s="1082"/>
      <c r="DM25" s="1083"/>
      <c r="DN25" s="1083"/>
      <c r="DO25" s="1083"/>
      <c r="DP25" s="1084"/>
      <c r="DQ25" s="1082"/>
      <c r="DR25" s="1083"/>
      <c r="DS25" s="1083"/>
      <c r="DT25" s="1083"/>
      <c r="DU25" s="1084"/>
      <c r="DV25" s="1085"/>
      <c r="DW25" s="1086"/>
      <c r="DX25" s="1086"/>
      <c r="DY25" s="1086"/>
      <c r="DZ25" s="1087"/>
      <c r="EA25" s="247"/>
    </row>
    <row r="26" spans="1:131" s="248" customFormat="1" ht="26.25" customHeight="1" x14ac:dyDescent="0.15">
      <c r="A26" s="1088" t="s">
        <v>369</v>
      </c>
      <c r="B26" s="1089"/>
      <c r="C26" s="1089"/>
      <c r="D26" s="1089"/>
      <c r="E26" s="1089"/>
      <c r="F26" s="1089"/>
      <c r="G26" s="1089"/>
      <c r="H26" s="1089"/>
      <c r="I26" s="1089"/>
      <c r="J26" s="1089"/>
      <c r="K26" s="1089"/>
      <c r="L26" s="1089"/>
      <c r="M26" s="1089"/>
      <c r="N26" s="1089"/>
      <c r="O26" s="1089"/>
      <c r="P26" s="1090"/>
      <c r="Q26" s="1094" t="s">
        <v>393</v>
      </c>
      <c r="R26" s="1095"/>
      <c r="S26" s="1095"/>
      <c r="T26" s="1095"/>
      <c r="U26" s="1096"/>
      <c r="V26" s="1094" t="s">
        <v>394</v>
      </c>
      <c r="W26" s="1095"/>
      <c r="X26" s="1095"/>
      <c r="Y26" s="1095"/>
      <c r="Z26" s="1096"/>
      <c r="AA26" s="1094" t="s">
        <v>395</v>
      </c>
      <c r="AB26" s="1095"/>
      <c r="AC26" s="1095"/>
      <c r="AD26" s="1095"/>
      <c r="AE26" s="1095"/>
      <c r="AF26" s="1152" t="s">
        <v>396</v>
      </c>
      <c r="AG26" s="1101"/>
      <c r="AH26" s="1101"/>
      <c r="AI26" s="1101"/>
      <c r="AJ26" s="1153"/>
      <c r="AK26" s="1095" t="s">
        <v>397</v>
      </c>
      <c r="AL26" s="1095"/>
      <c r="AM26" s="1095"/>
      <c r="AN26" s="1095"/>
      <c r="AO26" s="1096"/>
      <c r="AP26" s="1094" t="s">
        <v>398</v>
      </c>
      <c r="AQ26" s="1095"/>
      <c r="AR26" s="1095"/>
      <c r="AS26" s="1095"/>
      <c r="AT26" s="1096"/>
      <c r="AU26" s="1094" t="s">
        <v>399</v>
      </c>
      <c r="AV26" s="1095"/>
      <c r="AW26" s="1095"/>
      <c r="AX26" s="1095"/>
      <c r="AY26" s="1096"/>
      <c r="AZ26" s="1094" t="s">
        <v>400</v>
      </c>
      <c r="BA26" s="1095"/>
      <c r="BB26" s="1095"/>
      <c r="BC26" s="1095"/>
      <c r="BD26" s="1096"/>
      <c r="BE26" s="1094" t="s">
        <v>376</v>
      </c>
      <c r="BF26" s="1095"/>
      <c r="BG26" s="1095"/>
      <c r="BH26" s="1095"/>
      <c r="BI26" s="1110"/>
      <c r="BJ26" s="253"/>
      <c r="BK26" s="253"/>
      <c r="BL26" s="253"/>
      <c r="BM26" s="253"/>
      <c r="BN26" s="253"/>
      <c r="BO26" s="266"/>
      <c r="BP26" s="266"/>
      <c r="BQ26" s="263">
        <v>20</v>
      </c>
      <c r="BR26" s="264"/>
      <c r="BS26" s="1107"/>
      <c r="BT26" s="1108"/>
      <c r="BU26" s="1108"/>
      <c r="BV26" s="1108"/>
      <c r="BW26" s="1108"/>
      <c r="BX26" s="1108"/>
      <c r="BY26" s="1108"/>
      <c r="BZ26" s="1108"/>
      <c r="CA26" s="1108"/>
      <c r="CB26" s="1108"/>
      <c r="CC26" s="1108"/>
      <c r="CD26" s="1108"/>
      <c r="CE26" s="1108"/>
      <c r="CF26" s="1108"/>
      <c r="CG26" s="1109"/>
      <c r="CH26" s="1082"/>
      <c r="CI26" s="1083"/>
      <c r="CJ26" s="1083"/>
      <c r="CK26" s="1083"/>
      <c r="CL26" s="1084"/>
      <c r="CM26" s="1082"/>
      <c r="CN26" s="1083"/>
      <c r="CO26" s="1083"/>
      <c r="CP26" s="1083"/>
      <c r="CQ26" s="1084"/>
      <c r="CR26" s="1082"/>
      <c r="CS26" s="1083"/>
      <c r="CT26" s="1083"/>
      <c r="CU26" s="1083"/>
      <c r="CV26" s="1084"/>
      <c r="CW26" s="1082"/>
      <c r="CX26" s="1083"/>
      <c r="CY26" s="1083"/>
      <c r="CZ26" s="1083"/>
      <c r="DA26" s="1084"/>
      <c r="DB26" s="1082"/>
      <c r="DC26" s="1083"/>
      <c r="DD26" s="1083"/>
      <c r="DE26" s="1083"/>
      <c r="DF26" s="1084"/>
      <c r="DG26" s="1082"/>
      <c r="DH26" s="1083"/>
      <c r="DI26" s="1083"/>
      <c r="DJ26" s="1083"/>
      <c r="DK26" s="1084"/>
      <c r="DL26" s="1082"/>
      <c r="DM26" s="1083"/>
      <c r="DN26" s="1083"/>
      <c r="DO26" s="1083"/>
      <c r="DP26" s="1084"/>
      <c r="DQ26" s="1082"/>
      <c r="DR26" s="1083"/>
      <c r="DS26" s="1083"/>
      <c r="DT26" s="1083"/>
      <c r="DU26" s="1084"/>
      <c r="DV26" s="1085"/>
      <c r="DW26" s="1086"/>
      <c r="DX26" s="1086"/>
      <c r="DY26" s="1086"/>
      <c r="DZ26" s="1087"/>
      <c r="EA26" s="247"/>
    </row>
    <row r="27" spans="1:131" s="248" customFormat="1" ht="26.25" customHeight="1" thickBot="1" x14ac:dyDescent="0.2">
      <c r="A27" s="1091"/>
      <c r="B27" s="1092"/>
      <c r="C27" s="1092"/>
      <c r="D27" s="1092"/>
      <c r="E27" s="1092"/>
      <c r="F27" s="1092"/>
      <c r="G27" s="1092"/>
      <c r="H27" s="1092"/>
      <c r="I27" s="1092"/>
      <c r="J27" s="1092"/>
      <c r="K27" s="1092"/>
      <c r="L27" s="1092"/>
      <c r="M27" s="1092"/>
      <c r="N27" s="1092"/>
      <c r="O27" s="1092"/>
      <c r="P27" s="1093"/>
      <c r="Q27" s="1097"/>
      <c r="R27" s="1098"/>
      <c r="S27" s="1098"/>
      <c r="T27" s="1098"/>
      <c r="U27" s="1099"/>
      <c r="V27" s="1097"/>
      <c r="W27" s="1098"/>
      <c r="X27" s="1098"/>
      <c r="Y27" s="1098"/>
      <c r="Z27" s="1099"/>
      <c r="AA27" s="1097"/>
      <c r="AB27" s="1098"/>
      <c r="AC27" s="1098"/>
      <c r="AD27" s="1098"/>
      <c r="AE27" s="1098"/>
      <c r="AF27" s="1154"/>
      <c r="AG27" s="1104"/>
      <c r="AH27" s="1104"/>
      <c r="AI27" s="1104"/>
      <c r="AJ27" s="1155"/>
      <c r="AK27" s="1098"/>
      <c r="AL27" s="1098"/>
      <c r="AM27" s="1098"/>
      <c r="AN27" s="1098"/>
      <c r="AO27" s="1099"/>
      <c r="AP27" s="1097"/>
      <c r="AQ27" s="1098"/>
      <c r="AR27" s="1098"/>
      <c r="AS27" s="1098"/>
      <c r="AT27" s="1099"/>
      <c r="AU27" s="1097"/>
      <c r="AV27" s="1098"/>
      <c r="AW27" s="1098"/>
      <c r="AX27" s="1098"/>
      <c r="AY27" s="1099"/>
      <c r="AZ27" s="1097"/>
      <c r="BA27" s="1098"/>
      <c r="BB27" s="1098"/>
      <c r="BC27" s="1098"/>
      <c r="BD27" s="1099"/>
      <c r="BE27" s="1097"/>
      <c r="BF27" s="1098"/>
      <c r="BG27" s="1098"/>
      <c r="BH27" s="1098"/>
      <c r="BI27" s="1111"/>
      <c r="BJ27" s="253"/>
      <c r="BK27" s="253"/>
      <c r="BL27" s="253"/>
      <c r="BM27" s="253"/>
      <c r="BN27" s="253"/>
      <c r="BO27" s="266"/>
      <c r="BP27" s="266"/>
      <c r="BQ27" s="263">
        <v>21</v>
      </c>
      <c r="BR27" s="264"/>
      <c r="BS27" s="1107"/>
      <c r="BT27" s="1108"/>
      <c r="BU27" s="1108"/>
      <c r="BV27" s="1108"/>
      <c r="BW27" s="1108"/>
      <c r="BX27" s="1108"/>
      <c r="BY27" s="1108"/>
      <c r="BZ27" s="1108"/>
      <c r="CA27" s="1108"/>
      <c r="CB27" s="1108"/>
      <c r="CC27" s="1108"/>
      <c r="CD27" s="1108"/>
      <c r="CE27" s="1108"/>
      <c r="CF27" s="1108"/>
      <c r="CG27" s="1109"/>
      <c r="CH27" s="1082"/>
      <c r="CI27" s="1083"/>
      <c r="CJ27" s="1083"/>
      <c r="CK27" s="1083"/>
      <c r="CL27" s="1084"/>
      <c r="CM27" s="1082"/>
      <c r="CN27" s="1083"/>
      <c r="CO27" s="1083"/>
      <c r="CP27" s="1083"/>
      <c r="CQ27" s="1084"/>
      <c r="CR27" s="1082"/>
      <c r="CS27" s="1083"/>
      <c r="CT27" s="1083"/>
      <c r="CU27" s="1083"/>
      <c r="CV27" s="1084"/>
      <c r="CW27" s="1082"/>
      <c r="CX27" s="1083"/>
      <c r="CY27" s="1083"/>
      <c r="CZ27" s="1083"/>
      <c r="DA27" s="1084"/>
      <c r="DB27" s="1082"/>
      <c r="DC27" s="1083"/>
      <c r="DD27" s="1083"/>
      <c r="DE27" s="1083"/>
      <c r="DF27" s="1084"/>
      <c r="DG27" s="1082"/>
      <c r="DH27" s="1083"/>
      <c r="DI27" s="1083"/>
      <c r="DJ27" s="1083"/>
      <c r="DK27" s="1084"/>
      <c r="DL27" s="1082"/>
      <c r="DM27" s="1083"/>
      <c r="DN27" s="1083"/>
      <c r="DO27" s="1083"/>
      <c r="DP27" s="1084"/>
      <c r="DQ27" s="1082"/>
      <c r="DR27" s="1083"/>
      <c r="DS27" s="1083"/>
      <c r="DT27" s="1083"/>
      <c r="DU27" s="1084"/>
      <c r="DV27" s="1085"/>
      <c r="DW27" s="1086"/>
      <c r="DX27" s="1086"/>
      <c r="DY27" s="1086"/>
      <c r="DZ27" s="1087"/>
      <c r="EA27" s="247"/>
    </row>
    <row r="28" spans="1:131" s="248" customFormat="1" ht="26.25" customHeight="1" thickTop="1" x14ac:dyDescent="0.15">
      <c r="A28" s="267">
        <v>1</v>
      </c>
      <c r="B28" s="1143" t="s">
        <v>401</v>
      </c>
      <c r="C28" s="1144"/>
      <c r="D28" s="1144"/>
      <c r="E28" s="1144"/>
      <c r="F28" s="1144"/>
      <c r="G28" s="1144"/>
      <c r="H28" s="1144"/>
      <c r="I28" s="1144"/>
      <c r="J28" s="1144"/>
      <c r="K28" s="1144"/>
      <c r="L28" s="1144"/>
      <c r="M28" s="1144"/>
      <c r="N28" s="1144"/>
      <c r="O28" s="1144"/>
      <c r="P28" s="1145"/>
      <c r="Q28" s="1146">
        <v>514</v>
      </c>
      <c r="R28" s="1147"/>
      <c r="S28" s="1147"/>
      <c r="T28" s="1147"/>
      <c r="U28" s="1147"/>
      <c r="V28" s="1147">
        <v>509</v>
      </c>
      <c r="W28" s="1147"/>
      <c r="X28" s="1147"/>
      <c r="Y28" s="1147"/>
      <c r="Z28" s="1147"/>
      <c r="AA28" s="1147">
        <v>5</v>
      </c>
      <c r="AB28" s="1147"/>
      <c r="AC28" s="1147"/>
      <c r="AD28" s="1147"/>
      <c r="AE28" s="1148"/>
      <c r="AF28" s="1149">
        <v>5</v>
      </c>
      <c r="AG28" s="1147"/>
      <c r="AH28" s="1147"/>
      <c r="AI28" s="1147"/>
      <c r="AJ28" s="1150"/>
      <c r="AK28" s="1151">
        <v>57</v>
      </c>
      <c r="AL28" s="1139"/>
      <c r="AM28" s="1139"/>
      <c r="AN28" s="1139"/>
      <c r="AO28" s="1139"/>
      <c r="AP28" s="1139" t="s">
        <v>571</v>
      </c>
      <c r="AQ28" s="1139"/>
      <c r="AR28" s="1139"/>
      <c r="AS28" s="1139"/>
      <c r="AT28" s="1139"/>
      <c r="AU28" s="1139" t="s">
        <v>571</v>
      </c>
      <c r="AV28" s="1139"/>
      <c r="AW28" s="1139"/>
      <c r="AX28" s="1139"/>
      <c r="AY28" s="1139"/>
      <c r="AZ28" s="1140" t="s">
        <v>571</v>
      </c>
      <c r="BA28" s="1140"/>
      <c r="BB28" s="1140"/>
      <c r="BC28" s="1140"/>
      <c r="BD28" s="1140"/>
      <c r="BE28" s="1141"/>
      <c r="BF28" s="1141"/>
      <c r="BG28" s="1141"/>
      <c r="BH28" s="1141"/>
      <c r="BI28" s="1142"/>
      <c r="BJ28" s="253"/>
      <c r="BK28" s="253"/>
      <c r="BL28" s="253"/>
      <c r="BM28" s="253"/>
      <c r="BN28" s="253"/>
      <c r="BO28" s="266"/>
      <c r="BP28" s="266"/>
      <c r="BQ28" s="263">
        <v>22</v>
      </c>
      <c r="BR28" s="264"/>
      <c r="BS28" s="1107"/>
      <c r="BT28" s="1108"/>
      <c r="BU28" s="1108"/>
      <c r="BV28" s="1108"/>
      <c r="BW28" s="1108"/>
      <c r="BX28" s="1108"/>
      <c r="BY28" s="1108"/>
      <c r="BZ28" s="1108"/>
      <c r="CA28" s="1108"/>
      <c r="CB28" s="1108"/>
      <c r="CC28" s="1108"/>
      <c r="CD28" s="1108"/>
      <c r="CE28" s="1108"/>
      <c r="CF28" s="1108"/>
      <c r="CG28" s="1109"/>
      <c r="CH28" s="1082"/>
      <c r="CI28" s="1083"/>
      <c r="CJ28" s="1083"/>
      <c r="CK28" s="1083"/>
      <c r="CL28" s="1084"/>
      <c r="CM28" s="1082"/>
      <c r="CN28" s="1083"/>
      <c r="CO28" s="1083"/>
      <c r="CP28" s="1083"/>
      <c r="CQ28" s="1084"/>
      <c r="CR28" s="1082"/>
      <c r="CS28" s="1083"/>
      <c r="CT28" s="1083"/>
      <c r="CU28" s="1083"/>
      <c r="CV28" s="1084"/>
      <c r="CW28" s="1082"/>
      <c r="CX28" s="1083"/>
      <c r="CY28" s="1083"/>
      <c r="CZ28" s="1083"/>
      <c r="DA28" s="1084"/>
      <c r="DB28" s="1082"/>
      <c r="DC28" s="1083"/>
      <c r="DD28" s="1083"/>
      <c r="DE28" s="1083"/>
      <c r="DF28" s="1084"/>
      <c r="DG28" s="1082"/>
      <c r="DH28" s="1083"/>
      <c r="DI28" s="1083"/>
      <c r="DJ28" s="1083"/>
      <c r="DK28" s="1084"/>
      <c r="DL28" s="1082"/>
      <c r="DM28" s="1083"/>
      <c r="DN28" s="1083"/>
      <c r="DO28" s="1083"/>
      <c r="DP28" s="1084"/>
      <c r="DQ28" s="1082"/>
      <c r="DR28" s="1083"/>
      <c r="DS28" s="1083"/>
      <c r="DT28" s="1083"/>
      <c r="DU28" s="1084"/>
      <c r="DV28" s="1085"/>
      <c r="DW28" s="1086"/>
      <c r="DX28" s="1086"/>
      <c r="DY28" s="1086"/>
      <c r="DZ28" s="1087"/>
      <c r="EA28" s="247"/>
    </row>
    <row r="29" spans="1:131" s="248" customFormat="1" ht="26.25" customHeight="1" x14ac:dyDescent="0.15">
      <c r="A29" s="267">
        <v>2</v>
      </c>
      <c r="B29" s="1130" t="s">
        <v>402</v>
      </c>
      <c r="C29" s="1131"/>
      <c r="D29" s="1131"/>
      <c r="E29" s="1131"/>
      <c r="F29" s="1131"/>
      <c r="G29" s="1131"/>
      <c r="H29" s="1131"/>
      <c r="I29" s="1131"/>
      <c r="J29" s="1131"/>
      <c r="K29" s="1131"/>
      <c r="L29" s="1131"/>
      <c r="M29" s="1131"/>
      <c r="N29" s="1131"/>
      <c r="O29" s="1131"/>
      <c r="P29" s="1132"/>
      <c r="Q29" s="1136">
        <v>135</v>
      </c>
      <c r="R29" s="1137"/>
      <c r="S29" s="1137"/>
      <c r="T29" s="1137"/>
      <c r="U29" s="1137"/>
      <c r="V29" s="1137">
        <v>135</v>
      </c>
      <c r="W29" s="1137"/>
      <c r="X29" s="1137"/>
      <c r="Y29" s="1137"/>
      <c r="Z29" s="1137"/>
      <c r="AA29" s="1137">
        <v>0</v>
      </c>
      <c r="AB29" s="1137"/>
      <c r="AC29" s="1137"/>
      <c r="AD29" s="1137"/>
      <c r="AE29" s="1138"/>
      <c r="AF29" s="1112">
        <v>0</v>
      </c>
      <c r="AG29" s="1113"/>
      <c r="AH29" s="1113"/>
      <c r="AI29" s="1113"/>
      <c r="AJ29" s="1114"/>
      <c r="AK29" s="1073">
        <v>100</v>
      </c>
      <c r="AL29" s="1064"/>
      <c r="AM29" s="1064"/>
      <c r="AN29" s="1064"/>
      <c r="AO29" s="1064"/>
      <c r="AP29" s="1064" t="s">
        <v>571</v>
      </c>
      <c r="AQ29" s="1064"/>
      <c r="AR29" s="1064"/>
      <c r="AS29" s="1064"/>
      <c r="AT29" s="1064"/>
      <c r="AU29" s="1064" t="s">
        <v>571</v>
      </c>
      <c r="AV29" s="1064"/>
      <c r="AW29" s="1064"/>
      <c r="AX29" s="1064"/>
      <c r="AY29" s="1064"/>
      <c r="AZ29" s="1135" t="s">
        <v>571</v>
      </c>
      <c r="BA29" s="1135"/>
      <c r="BB29" s="1135"/>
      <c r="BC29" s="1135"/>
      <c r="BD29" s="1135"/>
      <c r="BE29" s="1125"/>
      <c r="BF29" s="1125"/>
      <c r="BG29" s="1125"/>
      <c r="BH29" s="1125"/>
      <c r="BI29" s="1126"/>
      <c r="BJ29" s="253"/>
      <c r="BK29" s="253"/>
      <c r="BL29" s="253"/>
      <c r="BM29" s="253"/>
      <c r="BN29" s="253"/>
      <c r="BO29" s="266"/>
      <c r="BP29" s="266"/>
      <c r="BQ29" s="263">
        <v>23</v>
      </c>
      <c r="BR29" s="264"/>
      <c r="BS29" s="1107"/>
      <c r="BT29" s="1108"/>
      <c r="BU29" s="1108"/>
      <c r="BV29" s="1108"/>
      <c r="BW29" s="1108"/>
      <c r="BX29" s="1108"/>
      <c r="BY29" s="1108"/>
      <c r="BZ29" s="1108"/>
      <c r="CA29" s="1108"/>
      <c r="CB29" s="1108"/>
      <c r="CC29" s="1108"/>
      <c r="CD29" s="1108"/>
      <c r="CE29" s="1108"/>
      <c r="CF29" s="1108"/>
      <c r="CG29" s="1109"/>
      <c r="CH29" s="1082"/>
      <c r="CI29" s="1083"/>
      <c r="CJ29" s="1083"/>
      <c r="CK29" s="1083"/>
      <c r="CL29" s="1084"/>
      <c r="CM29" s="1082"/>
      <c r="CN29" s="1083"/>
      <c r="CO29" s="1083"/>
      <c r="CP29" s="1083"/>
      <c r="CQ29" s="1084"/>
      <c r="CR29" s="1082"/>
      <c r="CS29" s="1083"/>
      <c r="CT29" s="1083"/>
      <c r="CU29" s="1083"/>
      <c r="CV29" s="1084"/>
      <c r="CW29" s="1082"/>
      <c r="CX29" s="1083"/>
      <c r="CY29" s="1083"/>
      <c r="CZ29" s="1083"/>
      <c r="DA29" s="1084"/>
      <c r="DB29" s="1082"/>
      <c r="DC29" s="1083"/>
      <c r="DD29" s="1083"/>
      <c r="DE29" s="1083"/>
      <c r="DF29" s="1084"/>
      <c r="DG29" s="1082"/>
      <c r="DH29" s="1083"/>
      <c r="DI29" s="1083"/>
      <c r="DJ29" s="1083"/>
      <c r="DK29" s="1084"/>
      <c r="DL29" s="1082"/>
      <c r="DM29" s="1083"/>
      <c r="DN29" s="1083"/>
      <c r="DO29" s="1083"/>
      <c r="DP29" s="1084"/>
      <c r="DQ29" s="1082"/>
      <c r="DR29" s="1083"/>
      <c r="DS29" s="1083"/>
      <c r="DT29" s="1083"/>
      <c r="DU29" s="1084"/>
      <c r="DV29" s="1085"/>
      <c r="DW29" s="1086"/>
      <c r="DX29" s="1086"/>
      <c r="DY29" s="1086"/>
      <c r="DZ29" s="1087"/>
      <c r="EA29" s="247"/>
    </row>
    <row r="30" spans="1:131" s="248" customFormat="1" ht="26.25" customHeight="1" x14ac:dyDescent="0.15">
      <c r="A30" s="267">
        <v>3</v>
      </c>
      <c r="B30" s="1130" t="s">
        <v>403</v>
      </c>
      <c r="C30" s="1131"/>
      <c r="D30" s="1131"/>
      <c r="E30" s="1131"/>
      <c r="F30" s="1131"/>
      <c r="G30" s="1131"/>
      <c r="H30" s="1131"/>
      <c r="I30" s="1131"/>
      <c r="J30" s="1131"/>
      <c r="K30" s="1131"/>
      <c r="L30" s="1131"/>
      <c r="M30" s="1131"/>
      <c r="N30" s="1131"/>
      <c r="O30" s="1131"/>
      <c r="P30" s="1132"/>
      <c r="Q30" s="1136">
        <v>344</v>
      </c>
      <c r="R30" s="1137"/>
      <c r="S30" s="1137"/>
      <c r="T30" s="1137"/>
      <c r="U30" s="1137"/>
      <c r="V30" s="1137">
        <v>344</v>
      </c>
      <c r="W30" s="1137"/>
      <c r="X30" s="1137"/>
      <c r="Y30" s="1137"/>
      <c r="Z30" s="1137"/>
      <c r="AA30" s="1137">
        <v>1</v>
      </c>
      <c r="AB30" s="1137"/>
      <c r="AC30" s="1137"/>
      <c r="AD30" s="1137"/>
      <c r="AE30" s="1138"/>
      <c r="AF30" s="1112">
        <v>1</v>
      </c>
      <c r="AG30" s="1113"/>
      <c r="AH30" s="1113"/>
      <c r="AI30" s="1113"/>
      <c r="AJ30" s="1114"/>
      <c r="AK30" s="1073">
        <v>36</v>
      </c>
      <c r="AL30" s="1064"/>
      <c r="AM30" s="1064"/>
      <c r="AN30" s="1064"/>
      <c r="AO30" s="1064"/>
      <c r="AP30" s="1064">
        <v>1066</v>
      </c>
      <c r="AQ30" s="1064"/>
      <c r="AR30" s="1064"/>
      <c r="AS30" s="1064"/>
      <c r="AT30" s="1064"/>
      <c r="AU30" s="1064" t="s">
        <v>571</v>
      </c>
      <c r="AV30" s="1064"/>
      <c r="AW30" s="1064"/>
      <c r="AX30" s="1064"/>
      <c r="AY30" s="1064"/>
      <c r="AZ30" s="1135" t="s">
        <v>571</v>
      </c>
      <c r="BA30" s="1135"/>
      <c r="BB30" s="1135"/>
      <c r="BC30" s="1135"/>
      <c r="BD30" s="1135"/>
      <c r="BE30" s="1125" t="s">
        <v>404</v>
      </c>
      <c r="BF30" s="1125"/>
      <c r="BG30" s="1125"/>
      <c r="BH30" s="1125"/>
      <c r="BI30" s="1126"/>
      <c r="BJ30" s="253"/>
      <c r="BK30" s="253"/>
      <c r="BL30" s="253"/>
      <c r="BM30" s="253"/>
      <c r="BN30" s="253"/>
      <c r="BO30" s="266"/>
      <c r="BP30" s="266"/>
      <c r="BQ30" s="263">
        <v>24</v>
      </c>
      <c r="BR30" s="264"/>
      <c r="BS30" s="1107"/>
      <c r="BT30" s="1108"/>
      <c r="BU30" s="1108"/>
      <c r="BV30" s="1108"/>
      <c r="BW30" s="1108"/>
      <c r="BX30" s="1108"/>
      <c r="BY30" s="1108"/>
      <c r="BZ30" s="1108"/>
      <c r="CA30" s="1108"/>
      <c r="CB30" s="1108"/>
      <c r="CC30" s="1108"/>
      <c r="CD30" s="1108"/>
      <c r="CE30" s="1108"/>
      <c r="CF30" s="1108"/>
      <c r="CG30" s="1109"/>
      <c r="CH30" s="1082"/>
      <c r="CI30" s="1083"/>
      <c r="CJ30" s="1083"/>
      <c r="CK30" s="1083"/>
      <c r="CL30" s="1084"/>
      <c r="CM30" s="1082"/>
      <c r="CN30" s="1083"/>
      <c r="CO30" s="1083"/>
      <c r="CP30" s="1083"/>
      <c r="CQ30" s="1084"/>
      <c r="CR30" s="1082"/>
      <c r="CS30" s="1083"/>
      <c r="CT30" s="1083"/>
      <c r="CU30" s="1083"/>
      <c r="CV30" s="1084"/>
      <c r="CW30" s="1082"/>
      <c r="CX30" s="1083"/>
      <c r="CY30" s="1083"/>
      <c r="CZ30" s="1083"/>
      <c r="DA30" s="1084"/>
      <c r="DB30" s="1082"/>
      <c r="DC30" s="1083"/>
      <c r="DD30" s="1083"/>
      <c r="DE30" s="1083"/>
      <c r="DF30" s="1084"/>
      <c r="DG30" s="1082"/>
      <c r="DH30" s="1083"/>
      <c r="DI30" s="1083"/>
      <c r="DJ30" s="1083"/>
      <c r="DK30" s="1084"/>
      <c r="DL30" s="1082"/>
      <c r="DM30" s="1083"/>
      <c r="DN30" s="1083"/>
      <c r="DO30" s="1083"/>
      <c r="DP30" s="1084"/>
      <c r="DQ30" s="1082"/>
      <c r="DR30" s="1083"/>
      <c r="DS30" s="1083"/>
      <c r="DT30" s="1083"/>
      <c r="DU30" s="1084"/>
      <c r="DV30" s="1085"/>
      <c r="DW30" s="1086"/>
      <c r="DX30" s="1086"/>
      <c r="DY30" s="1086"/>
      <c r="DZ30" s="1087"/>
      <c r="EA30" s="247"/>
    </row>
    <row r="31" spans="1:131" s="248" customFormat="1" ht="26.25" customHeight="1" x14ac:dyDescent="0.15">
      <c r="A31" s="267">
        <v>4</v>
      </c>
      <c r="B31" s="1130" t="s">
        <v>405</v>
      </c>
      <c r="C31" s="1131"/>
      <c r="D31" s="1131"/>
      <c r="E31" s="1131"/>
      <c r="F31" s="1131"/>
      <c r="G31" s="1131"/>
      <c r="H31" s="1131"/>
      <c r="I31" s="1131"/>
      <c r="J31" s="1131"/>
      <c r="K31" s="1131"/>
      <c r="L31" s="1131"/>
      <c r="M31" s="1131"/>
      <c r="N31" s="1131"/>
      <c r="O31" s="1131"/>
      <c r="P31" s="1132"/>
      <c r="Q31" s="1136">
        <v>50</v>
      </c>
      <c r="R31" s="1137"/>
      <c r="S31" s="1137"/>
      <c r="T31" s="1137"/>
      <c r="U31" s="1137"/>
      <c r="V31" s="1137">
        <v>50</v>
      </c>
      <c r="W31" s="1137"/>
      <c r="X31" s="1137"/>
      <c r="Y31" s="1137"/>
      <c r="Z31" s="1137"/>
      <c r="AA31" s="1137" t="s">
        <v>571</v>
      </c>
      <c r="AB31" s="1137"/>
      <c r="AC31" s="1137"/>
      <c r="AD31" s="1137"/>
      <c r="AE31" s="1138"/>
      <c r="AF31" s="1112" t="s">
        <v>406</v>
      </c>
      <c r="AG31" s="1113"/>
      <c r="AH31" s="1113"/>
      <c r="AI31" s="1113"/>
      <c r="AJ31" s="1114"/>
      <c r="AK31" s="1073">
        <v>42</v>
      </c>
      <c r="AL31" s="1064"/>
      <c r="AM31" s="1064"/>
      <c r="AN31" s="1064"/>
      <c r="AO31" s="1064"/>
      <c r="AP31" s="1064">
        <v>402</v>
      </c>
      <c r="AQ31" s="1064"/>
      <c r="AR31" s="1064"/>
      <c r="AS31" s="1064"/>
      <c r="AT31" s="1064"/>
      <c r="AU31" s="1064" t="s">
        <v>571</v>
      </c>
      <c r="AV31" s="1064"/>
      <c r="AW31" s="1064"/>
      <c r="AX31" s="1064"/>
      <c r="AY31" s="1064"/>
      <c r="AZ31" s="1135" t="s">
        <v>571</v>
      </c>
      <c r="BA31" s="1135"/>
      <c r="BB31" s="1135"/>
      <c r="BC31" s="1135"/>
      <c r="BD31" s="1135"/>
      <c r="BE31" s="1125" t="s">
        <v>407</v>
      </c>
      <c r="BF31" s="1125"/>
      <c r="BG31" s="1125"/>
      <c r="BH31" s="1125"/>
      <c r="BI31" s="1126"/>
      <c r="BJ31" s="253"/>
      <c r="BK31" s="253"/>
      <c r="BL31" s="253"/>
      <c r="BM31" s="253"/>
      <c r="BN31" s="253"/>
      <c r="BO31" s="266"/>
      <c r="BP31" s="266"/>
      <c r="BQ31" s="263">
        <v>25</v>
      </c>
      <c r="BR31" s="264"/>
      <c r="BS31" s="1107"/>
      <c r="BT31" s="1108"/>
      <c r="BU31" s="1108"/>
      <c r="BV31" s="1108"/>
      <c r="BW31" s="1108"/>
      <c r="BX31" s="1108"/>
      <c r="BY31" s="1108"/>
      <c r="BZ31" s="1108"/>
      <c r="CA31" s="1108"/>
      <c r="CB31" s="1108"/>
      <c r="CC31" s="1108"/>
      <c r="CD31" s="1108"/>
      <c r="CE31" s="1108"/>
      <c r="CF31" s="1108"/>
      <c r="CG31" s="1109"/>
      <c r="CH31" s="1082"/>
      <c r="CI31" s="1083"/>
      <c r="CJ31" s="1083"/>
      <c r="CK31" s="1083"/>
      <c r="CL31" s="1084"/>
      <c r="CM31" s="1082"/>
      <c r="CN31" s="1083"/>
      <c r="CO31" s="1083"/>
      <c r="CP31" s="1083"/>
      <c r="CQ31" s="1084"/>
      <c r="CR31" s="1082"/>
      <c r="CS31" s="1083"/>
      <c r="CT31" s="1083"/>
      <c r="CU31" s="1083"/>
      <c r="CV31" s="1084"/>
      <c r="CW31" s="1082"/>
      <c r="CX31" s="1083"/>
      <c r="CY31" s="1083"/>
      <c r="CZ31" s="1083"/>
      <c r="DA31" s="1084"/>
      <c r="DB31" s="1082"/>
      <c r="DC31" s="1083"/>
      <c r="DD31" s="1083"/>
      <c r="DE31" s="1083"/>
      <c r="DF31" s="1084"/>
      <c r="DG31" s="1082"/>
      <c r="DH31" s="1083"/>
      <c r="DI31" s="1083"/>
      <c r="DJ31" s="1083"/>
      <c r="DK31" s="1084"/>
      <c r="DL31" s="1082"/>
      <c r="DM31" s="1083"/>
      <c r="DN31" s="1083"/>
      <c r="DO31" s="1083"/>
      <c r="DP31" s="1084"/>
      <c r="DQ31" s="1082"/>
      <c r="DR31" s="1083"/>
      <c r="DS31" s="1083"/>
      <c r="DT31" s="1083"/>
      <c r="DU31" s="1084"/>
      <c r="DV31" s="1085"/>
      <c r="DW31" s="1086"/>
      <c r="DX31" s="1086"/>
      <c r="DY31" s="1086"/>
      <c r="DZ31" s="1087"/>
      <c r="EA31" s="247"/>
    </row>
    <row r="32" spans="1:131" s="248" customFormat="1" ht="26.25" customHeight="1" x14ac:dyDescent="0.15">
      <c r="A32" s="267">
        <v>5</v>
      </c>
      <c r="B32" s="1130"/>
      <c r="C32" s="1131"/>
      <c r="D32" s="1131"/>
      <c r="E32" s="1131"/>
      <c r="F32" s="1131"/>
      <c r="G32" s="1131"/>
      <c r="H32" s="1131"/>
      <c r="I32" s="1131"/>
      <c r="J32" s="1131"/>
      <c r="K32" s="1131"/>
      <c r="L32" s="1131"/>
      <c r="M32" s="1131"/>
      <c r="N32" s="1131"/>
      <c r="O32" s="1131"/>
      <c r="P32" s="1132"/>
      <c r="Q32" s="1136"/>
      <c r="R32" s="1137"/>
      <c r="S32" s="1137"/>
      <c r="T32" s="1137"/>
      <c r="U32" s="1137"/>
      <c r="V32" s="1137"/>
      <c r="W32" s="1137"/>
      <c r="X32" s="1137"/>
      <c r="Y32" s="1137"/>
      <c r="Z32" s="1137"/>
      <c r="AA32" s="1137"/>
      <c r="AB32" s="1137"/>
      <c r="AC32" s="1137"/>
      <c r="AD32" s="1137"/>
      <c r="AE32" s="1138"/>
      <c r="AF32" s="1112"/>
      <c r="AG32" s="1113"/>
      <c r="AH32" s="1113"/>
      <c r="AI32" s="1113"/>
      <c r="AJ32" s="1114"/>
      <c r="AK32" s="1073"/>
      <c r="AL32" s="1064"/>
      <c r="AM32" s="1064"/>
      <c r="AN32" s="1064"/>
      <c r="AO32" s="1064"/>
      <c r="AP32" s="1064"/>
      <c r="AQ32" s="1064"/>
      <c r="AR32" s="1064"/>
      <c r="AS32" s="1064"/>
      <c r="AT32" s="1064"/>
      <c r="AU32" s="1064"/>
      <c r="AV32" s="1064"/>
      <c r="AW32" s="1064"/>
      <c r="AX32" s="1064"/>
      <c r="AY32" s="1064"/>
      <c r="AZ32" s="1135"/>
      <c r="BA32" s="1135"/>
      <c r="BB32" s="1135"/>
      <c r="BC32" s="1135"/>
      <c r="BD32" s="1135"/>
      <c r="BE32" s="1125"/>
      <c r="BF32" s="1125"/>
      <c r="BG32" s="1125"/>
      <c r="BH32" s="1125"/>
      <c r="BI32" s="1126"/>
      <c r="BJ32" s="253"/>
      <c r="BK32" s="253"/>
      <c r="BL32" s="253"/>
      <c r="BM32" s="253"/>
      <c r="BN32" s="253"/>
      <c r="BO32" s="266"/>
      <c r="BP32" s="266"/>
      <c r="BQ32" s="263">
        <v>26</v>
      </c>
      <c r="BR32" s="264"/>
      <c r="BS32" s="1107"/>
      <c r="BT32" s="1108"/>
      <c r="BU32" s="1108"/>
      <c r="BV32" s="1108"/>
      <c r="BW32" s="1108"/>
      <c r="BX32" s="1108"/>
      <c r="BY32" s="1108"/>
      <c r="BZ32" s="1108"/>
      <c r="CA32" s="1108"/>
      <c r="CB32" s="1108"/>
      <c r="CC32" s="1108"/>
      <c r="CD32" s="1108"/>
      <c r="CE32" s="1108"/>
      <c r="CF32" s="1108"/>
      <c r="CG32" s="1109"/>
      <c r="CH32" s="1082"/>
      <c r="CI32" s="1083"/>
      <c r="CJ32" s="1083"/>
      <c r="CK32" s="1083"/>
      <c r="CL32" s="1084"/>
      <c r="CM32" s="1082"/>
      <c r="CN32" s="1083"/>
      <c r="CO32" s="1083"/>
      <c r="CP32" s="1083"/>
      <c r="CQ32" s="1084"/>
      <c r="CR32" s="1082"/>
      <c r="CS32" s="1083"/>
      <c r="CT32" s="1083"/>
      <c r="CU32" s="1083"/>
      <c r="CV32" s="1084"/>
      <c r="CW32" s="1082"/>
      <c r="CX32" s="1083"/>
      <c r="CY32" s="1083"/>
      <c r="CZ32" s="1083"/>
      <c r="DA32" s="1084"/>
      <c r="DB32" s="1082"/>
      <c r="DC32" s="1083"/>
      <c r="DD32" s="1083"/>
      <c r="DE32" s="1083"/>
      <c r="DF32" s="1084"/>
      <c r="DG32" s="1082"/>
      <c r="DH32" s="1083"/>
      <c r="DI32" s="1083"/>
      <c r="DJ32" s="1083"/>
      <c r="DK32" s="1084"/>
      <c r="DL32" s="1082"/>
      <c r="DM32" s="1083"/>
      <c r="DN32" s="1083"/>
      <c r="DO32" s="1083"/>
      <c r="DP32" s="1084"/>
      <c r="DQ32" s="1082"/>
      <c r="DR32" s="1083"/>
      <c r="DS32" s="1083"/>
      <c r="DT32" s="1083"/>
      <c r="DU32" s="1084"/>
      <c r="DV32" s="1085"/>
      <c r="DW32" s="1086"/>
      <c r="DX32" s="1086"/>
      <c r="DY32" s="1086"/>
      <c r="DZ32" s="1087"/>
      <c r="EA32" s="247"/>
    </row>
    <row r="33" spans="1:131" s="248" customFormat="1" ht="26.25" customHeight="1" x14ac:dyDescent="0.15">
      <c r="A33" s="267">
        <v>6</v>
      </c>
      <c r="B33" s="1130"/>
      <c r="C33" s="1131"/>
      <c r="D33" s="1131"/>
      <c r="E33" s="1131"/>
      <c r="F33" s="1131"/>
      <c r="G33" s="1131"/>
      <c r="H33" s="1131"/>
      <c r="I33" s="1131"/>
      <c r="J33" s="1131"/>
      <c r="K33" s="1131"/>
      <c r="L33" s="1131"/>
      <c r="M33" s="1131"/>
      <c r="N33" s="1131"/>
      <c r="O33" s="1131"/>
      <c r="P33" s="1132"/>
      <c r="Q33" s="1136"/>
      <c r="R33" s="1137"/>
      <c r="S33" s="1137"/>
      <c r="T33" s="1137"/>
      <c r="U33" s="1137"/>
      <c r="V33" s="1137"/>
      <c r="W33" s="1137"/>
      <c r="X33" s="1137"/>
      <c r="Y33" s="1137"/>
      <c r="Z33" s="1137"/>
      <c r="AA33" s="1137"/>
      <c r="AB33" s="1137"/>
      <c r="AC33" s="1137"/>
      <c r="AD33" s="1137"/>
      <c r="AE33" s="1138"/>
      <c r="AF33" s="1112"/>
      <c r="AG33" s="1113"/>
      <c r="AH33" s="1113"/>
      <c r="AI33" s="1113"/>
      <c r="AJ33" s="1114"/>
      <c r="AK33" s="1073"/>
      <c r="AL33" s="1064"/>
      <c r="AM33" s="1064"/>
      <c r="AN33" s="1064"/>
      <c r="AO33" s="1064"/>
      <c r="AP33" s="1064"/>
      <c r="AQ33" s="1064"/>
      <c r="AR33" s="1064"/>
      <c r="AS33" s="1064"/>
      <c r="AT33" s="1064"/>
      <c r="AU33" s="1064"/>
      <c r="AV33" s="1064"/>
      <c r="AW33" s="1064"/>
      <c r="AX33" s="1064"/>
      <c r="AY33" s="1064"/>
      <c r="AZ33" s="1135"/>
      <c r="BA33" s="1135"/>
      <c r="BB33" s="1135"/>
      <c r="BC33" s="1135"/>
      <c r="BD33" s="1135"/>
      <c r="BE33" s="1125"/>
      <c r="BF33" s="1125"/>
      <c r="BG33" s="1125"/>
      <c r="BH33" s="1125"/>
      <c r="BI33" s="1126"/>
      <c r="BJ33" s="253"/>
      <c r="BK33" s="253"/>
      <c r="BL33" s="253"/>
      <c r="BM33" s="253"/>
      <c r="BN33" s="253"/>
      <c r="BO33" s="266"/>
      <c r="BP33" s="266"/>
      <c r="BQ33" s="263">
        <v>27</v>
      </c>
      <c r="BR33" s="264"/>
      <c r="BS33" s="1107"/>
      <c r="BT33" s="1108"/>
      <c r="BU33" s="1108"/>
      <c r="BV33" s="1108"/>
      <c r="BW33" s="1108"/>
      <c r="BX33" s="1108"/>
      <c r="BY33" s="1108"/>
      <c r="BZ33" s="1108"/>
      <c r="CA33" s="1108"/>
      <c r="CB33" s="1108"/>
      <c r="CC33" s="1108"/>
      <c r="CD33" s="1108"/>
      <c r="CE33" s="1108"/>
      <c r="CF33" s="1108"/>
      <c r="CG33" s="1109"/>
      <c r="CH33" s="1082"/>
      <c r="CI33" s="1083"/>
      <c r="CJ33" s="1083"/>
      <c r="CK33" s="1083"/>
      <c r="CL33" s="1084"/>
      <c r="CM33" s="1082"/>
      <c r="CN33" s="1083"/>
      <c r="CO33" s="1083"/>
      <c r="CP33" s="1083"/>
      <c r="CQ33" s="1084"/>
      <c r="CR33" s="1082"/>
      <c r="CS33" s="1083"/>
      <c r="CT33" s="1083"/>
      <c r="CU33" s="1083"/>
      <c r="CV33" s="1084"/>
      <c r="CW33" s="1082"/>
      <c r="CX33" s="1083"/>
      <c r="CY33" s="1083"/>
      <c r="CZ33" s="1083"/>
      <c r="DA33" s="1084"/>
      <c r="DB33" s="1082"/>
      <c r="DC33" s="1083"/>
      <c r="DD33" s="1083"/>
      <c r="DE33" s="1083"/>
      <c r="DF33" s="1084"/>
      <c r="DG33" s="1082"/>
      <c r="DH33" s="1083"/>
      <c r="DI33" s="1083"/>
      <c r="DJ33" s="1083"/>
      <c r="DK33" s="1084"/>
      <c r="DL33" s="1082"/>
      <c r="DM33" s="1083"/>
      <c r="DN33" s="1083"/>
      <c r="DO33" s="1083"/>
      <c r="DP33" s="1084"/>
      <c r="DQ33" s="1082"/>
      <c r="DR33" s="1083"/>
      <c r="DS33" s="1083"/>
      <c r="DT33" s="1083"/>
      <c r="DU33" s="1084"/>
      <c r="DV33" s="1085"/>
      <c r="DW33" s="1086"/>
      <c r="DX33" s="1086"/>
      <c r="DY33" s="1086"/>
      <c r="DZ33" s="1087"/>
      <c r="EA33" s="247"/>
    </row>
    <row r="34" spans="1:131" s="248" customFormat="1" ht="26.25" customHeight="1" x14ac:dyDescent="0.15">
      <c r="A34" s="267">
        <v>7</v>
      </c>
      <c r="B34" s="1130"/>
      <c r="C34" s="1131"/>
      <c r="D34" s="1131"/>
      <c r="E34" s="1131"/>
      <c r="F34" s="1131"/>
      <c r="G34" s="1131"/>
      <c r="H34" s="1131"/>
      <c r="I34" s="1131"/>
      <c r="J34" s="1131"/>
      <c r="K34" s="1131"/>
      <c r="L34" s="1131"/>
      <c r="M34" s="1131"/>
      <c r="N34" s="1131"/>
      <c r="O34" s="1131"/>
      <c r="P34" s="1132"/>
      <c r="Q34" s="1136"/>
      <c r="R34" s="1137"/>
      <c r="S34" s="1137"/>
      <c r="T34" s="1137"/>
      <c r="U34" s="1137"/>
      <c r="V34" s="1137"/>
      <c r="W34" s="1137"/>
      <c r="X34" s="1137"/>
      <c r="Y34" s="1137"/>
      <c r="Z34" s="1137"/>
      <c r="AA34" s="1137"/>
      <c r="AB34" s="1137"/>
      <c r="AC34" s="1137"/>
      <c r="AD34" s="1137"/>
      <c r="AE34" s="1138"/>
      <c r="AF34" s="1112"/>
      <c r="AG34" s="1113"/>
      <c r="AH34" s="1113"/>
      <c r="AI34" s="1113"/>
      <c r="AJ34" s="1114"/>
      <c r="AK34" s="1073"/>
      <c r="AL34" s="1064"/>
      <c r="AM34" s="1064"/>
      <c r="AN34" s="1064"/>
      <c r="AO34" s="1064"/>
      <c r="AP34" s="1064"/>
      <c r="AQ34" s="1064"/>
      <c r="AR34" s="1064"/>
      <c r="AS34" s="1064"/>
      <c r="AT34" s="1064"/>
      <c r="AU34" s="1064"/>
      <c r="AV34" s="1064"/>
      <c r="AW34" s="1064"/>
      <c r="AX34" s="1064"/>
      <c r="AY34" s="1064"/>
      <c r="AZ34" s="1135"/>
      <c r="BA34" s="1135"/>
      <c r="BB34" s="1135"/>
      <c r="BC34" s="1135"/>
      <c r="BD34" s="1135"/>
      <c r="BE34" s="1125"/>
      <c r="BF34" s="1125"/>
      <c r="BG34" s="1125"/>
      <c r="BH34" s="1125"/>
      <c r="BI34" s="1126"/>
      <c r="BJ34" s="253"/>
      <c r="BK34" s="253"/>
      <c r="BL34" s="253"/>
      <c r="BM34" s="253"/>
      <c r="BN34" s="253"/>
      <c r="BO34" s="266"/>
      <c r="BP34" s="266"/>
      <c r="BQ34" s="263">
        <v>28</v>
      </c>
      <c r="BR34" s="264"/>
      <c r="BS34" s="1107"/>
      <c r="BT34" s="1108"/>
      <c r="BU34" s="1108"/>
      <c r="BV34" s="1108"/>
      <c r="BW34" s="1108"/>
      <c r="BX34" s="1108"/>
      <c r="BY34" s="1108"/>
      <c r="BZ34" s="1108"/>
      <c r="CA34" s="1108"/>
      <c r="CB34" s="1108"/>
      <c r="CC34" s="1108"/>
      <c r="CD34" s="1108"/>
      <c r="CE34" s="1108"/>
      <c r="CF34" s="1108"/>
      <c r="CG34" s="1109"/>
      <c r="CH34" s="1082"/>
      <c r="CI34" s="1083"/>
      <c r="CJ34" s="1083"/>
      <c r="CK34" s="1083"/>
      <c r="CL34" s="1084"/>
      <c r="CM34" s="1082"/>
      <c r="CN34" s="1083"/>
      <c r="CO34" s="1083"/>
      <c r="CP34" s="1083"/>
      <c r="CQ34" s="1084"/>
      <c r="CR34" s="1082"/>
      <c r="CS34" s="1083"/>
      <c r="CT34" s="1083"/>
      <c r="CU34" s="1083"/>
      <c r="CV34" s="1084"/>
      <c r="CW34" s="1082"/>
      <c r="CX34" s="1083"/>
      <c r="CY34" s="1083"/>
      <c r="CZ34" s="1083"/>
      <c r="DA34" s="1084"/>
      <c r="DB34" s="1082"/>
      <c r="DC34" s="1083"/>
      <c r="DD34" s="1083"/>
      <c r="DE34" s="1083"/>
      <c r="DF34" s="1084"/>
      <c r="DG34" s="1082"/>
      <c r="DH34" s="1083"/>
      <c r="DI34" s="1083"/>
      <c r="DJ34" s="1083"/>
      <c r="DK34" s="1084"/>
      <c r="DL34" s="1082"/>
      <c r="DM34" s="1083"/>
      <c r="DN34" s="1083"/>
      <c r="DO34" s="1083"/>
      <c r="DP34" s="1084"/>
      <c r="DQ34" s="1082"/>
      <c r="DR34" s="1083"/>
      <c r="DS34" s="1083"/>
      <c r="DT34" s="1083"/>
      <c r="DU34" s="1084"/>
      <c r="DV34" s="1085"/>
      <c r="DW34" s="1086"/>
      <c r="DX34" s="1086"/>
      <c r="DY34" s="1086"/>
      <c r="DZ34" s="1087"/>
      <c r="EA34" s="247"/>
    </row>
    <row r="35" spans="1:131" s="248" customFormat="1" ht="26.25" customHeight="1" x14ac:dyDescent="0.15">
      <c r="A35" s="267">
        <v>8</v>
      </c>
      <c r="B35" s="1130"/>
      <c r="C35" s="1131"/>
      <c r="D35" s="1131"/>
      <c r="E35" s="1131"/>
      <c r="F35" s="1131"/>
      <c r="G35" s="1131"/>
      <c r="H35" s="1131"/>
      <c r="I35" s="1131"/>
      <c r="J35" s="1131"/>
      <c r="K35" s="1131"/>
      <c r="L35" s="1131"/>
      <c r="M35" s="1131"/>
      <c r="N35" s="1131"/>
      <c r="O35" s="1131"/>
      <c r="P35" s="1132"/>
      <c r="Q35" s="1136"/>
      <c r="R35" s="1137"/>
      <c r="S35" s="1137"/>
      <c r="T35" s="1137"/>
      <c r="U35" s="1137"/>
      <c r="V35" s="1137"/>
      <c r="W35" s="1137"/>
      <c r="X35" s="1137"/>
      <c r="Y35" s="1137"/>
      <c r="Z35" s="1137"/>
      <c r="AA35" s="1137"/>
      <c r="AB35" s="1137"/>
      <c r="AC35" s="1137"/>
      <c r="AD35" s="1137"/>
      <c r="AE35" s="1138"/>
      <c r="AF35" s="1112"/>
      <c r="AG35" s="1113"/>
      <c r="AH35" s="1113"/>
      <c r="AI35" s="1113"/>
      <c r="AJ35" s="1114"/>
      <c r="AK35" s="1073"/>
      <c r="AL35" s="1064"/>
      <c r="AM35" s="1064"/>
      <c r="AN35" s="1064"/>
      <c r="AO35" s="1064"/>
      <c r="AP35" s="1064"/>
      <c r="AQ35" s="1064"/>
      <c r="AR35" s="1064"/>
      <c r="AS35" s="1064"/>
      <c r="AT35" s="1064"/>
      <c r="AU35" s="1064"/>
      <c r="AV35" s="1064"/>
      <c r="AW35" s="1064"/>
      <c r="AX35" s="1064"/>
      <c r="AY35" s="1064"/>
      <c r="AZ35" s="1135"/>
      <c r="BA35" s="1135"/>
      <c r="BB35" s="1135"/>
      <c r="BC35" s="1135"/>
      <c r="BD35" s="1135"/>
      <c r="BE35" s="1125"/>
      <c r="BF35" s="1125"/>
      <c r="BG35" s="1125"/>
      <c r="BH35" s="1125"/>
      <c r="BI35" s="1126"/>
      <c r="BJ35" s="253"/>
      <c r="BK35" s="253"/>
      <c r="BL35" s="253"/>
      <c r="BM35" s="253"/>
      <c r="BN35" s="253"/>
      <c r="BO35" s="266"/>
      <c r="BP35" s="266"/>
      <c r="BQ35" s="263">
        <v>29</v>
      </c>
      <c r="BR35" s="264"/>
      <c r="BS35" s="1107"/>
      <c r="BT35" s="1108"/>
      <c r="BU35" s="1108"/>
      <c r="BV35" s="1108"/>
      <c r="BW35" s="1108"/>
      <c r="BX35" s="1108"/>
      <c r="BY35" s="1108"/>
      <c r="BZ35" s="1108"/>
      <c r="CA35" s="1108"/>
      <c r="CB35" s="1108"/>
      <c r="CC35" s="1108"/>
      <c r="CD35" s="1108"/>
      <c r="CE35" s="1108"/>
      <c r="CF35" s="1108"/>
      <c r="CG35" s="1109"/>
      <c r="CH35" s="1082"/>
      <c r="CI35" s="1083"/>
      <c r="CJ35" s="1083"/>
      <c r="CK35" s="1083"/>
      <c r="CL35" s="1084"/>
      <c r="CM35" s="1082"/>
      <c r="CN35" s="1083"/>
      <c r="CO35" s="1083"/>
      <c r="CP35" s="1083"/>
      <c r="CQ35" s="1084"/>
      <c r="CR35" s="1082"/>
      <c r="CS35" s="1083"/>
      <c r="CT35" s="1083"/>
      <c r="CU35" s="1083"/>
      <c r="CV35" s="1084"/>
      <c r="CW35" s="1082"/>
      <c r="CX35" s="1083"/>
      <c r="CY35" s="1083"/>
      <c r="CZ35" s="1083"/>
      <c r="DA35" s="1084"/>
      <c r="DB35" s="1082"/>
      <c r="DC35" s="1083"/>
      <c r="DD35" s="1083"/>
      <c r="DE35" s="1083"/>
      <c r="DF35" s="1084"/>
      <c r="DG35" s="1082"/>
      <c r="DH35" s="1083"/>
      <c r="DI35" s="1083"/>
      <c r="DJ35" s="1083"/>
      <c r="DK35" s="1084"/>
      <c r="DL35" s="1082"/>
      <c r="DM35" s="1083"/>
      <c r="DN35" s="1083"/>
      <c r="DO35" s="1083"/>
      <c r="DP35" s="1084"/>
      <c r="DQ35" s="1082"/>
      <c r="DR35" s="1083"/>
      <c r="DS35" s="1083"/>
      <c r="DT35" s="1083"/>
      <c r="DU35" s="1084"/>
      <c r="DV35" s="1085"/>
      <c r="DW35" s="1086"/>
      <c r="DX35" s="1086"/>
      <c r="DY35" s="1086"/>
      <c r="DZ35" s="1087"/>
      <c r="EA35" s="247"/>
    </row>
    <row r="36" spans="1:131" s="248" customFormat="1" ht="26.25" customHeight="1" x14ac:dyDescent="0.15">
      <c r="A36" s="267">
        <v>9</v>
      </c>
      <c r="B36" s="1130"/>
      <c r="C36" s="1131"/>
      <c r="D36" s="1131"/>
      <c r="E36" s="1131"/>
      <c r="F36" s="1131"/>
      <c r="G36" s="1131"/>
      <c r="H36" s="1131"/>
      <c r="I36" s="1131"/>
      <c r="J36" s="1131"/>
      <c r="K36" s="1131"/>
      <c r="L36" s="1131"/>
      <c r="M36" s="1131"/>
      <c r="N36" s="1131"/>
      <c r="O36" s="1131"/>
      <c r="P36" s="1132"/>
      <c r="Q36" s="1136"/>
      <c r="R36" s="1137"/>
      <c r="S36" s="1137"/>
      <c r="T36" s="1137"/>
      <c r="U36" s="1137"/>
      <c r="V36" s="1137"/>
      <c r="W36" s="1137"/>
      <c r="X36" s="1137"/>
      <c r="Y36" s="1137"/>
      <c r="Z36" s="1137"/>
      <c r="AA36" s="1137"/>
      <c r="AB36" s="1137"/>
      <c r="AC36" s="1137"/>
      <c r="AD36" s="1137"/>
      <c r="AE36" s="1138"/>
      <c r="AF36" s="1112"/>
      <c r="AG36" s="1113"/>
      <c r="AH36" s="1113"/>
      <c r="AI36" s="1113"/>
      <c r="AJ36" s="1114"/>
      <c r="AK36" s="1073"/>
      <c r="AL36" s="1064"/>
      <c r="AM36" s="1064"/>
      <c r="AN36" s="1064"/>
      <c r="AO36" s="1064"/>
      <c r="AP36" s="1064"/>
      <c r="AQ36" s="1064"/>
      <c r="AR36" s="1064"/>
      <c r="AS36" s="1064"/>
      <c r="AT36" s="1064"/>
      <c r="AU36" s="1064"/>
      <c r="AV36" s="1064"/>
      <c r="AW36" s="1064"/>
      <c r="AX36" s="1064"/>
      <c r="AY36" s="1064"/>
      <c r="AZ36" s="1135"/>
      <c r="BA36" s="1135"/>
      <c r="BB36" s="1135"/>
      <c r="BC36" s="1135"/>
      <c r="BD36" s="1135"/>
      <c r="BE36" s="1125"/>
      <c r="BF36" s="1125"/>
      <c r="BG36" s="1125"/>
      <c r="BH36" s="1125"/>
      <c r="BI36" s="1126"/>
      <c r="BJ36" s="253"/>
      <c r="BK36" s="253"/>
      <c r="BL36" s="253"/>
      <c r="BM36" s="253"/>
      <c r="BN36" s="253"/>
      <c r="BO36" s="266"/>
      <c r="BP36" s="266"/>
      <c r="BQ36" s="263">
        <v>30</v>
      </c>
      <c r="BR36" s="264"/>
      <c r="BS36" s="1107"/>
      <c r="BT36" s="1108"/>
      <c r="BU36" s="1108"/>
      <c r="BV36" s="1108"/>
      <c r="BW36" s="1108"/>
      <c r="BX36" s="1108"/>
      <c r="BY36" s="1108"/>
      <c r="BZ36" s="1108"/>
      <c r="CA36" s="1108"/>
      <c r="CB36" s="1108"/>
      <c r="CC36" s="1108"/>
      <c r="CD36" s="1108"/>
      <c r="CE36" s="1108"/>
      <c r="CF36" s="1108"/>
      <c r="CG36" s="1109"/>
      <c r="CH36" s="1082"/>
      <c r="CI36" s="1083"/>
      <c r="CJ36" s="1083"/>
      <c r="CK36" s="1083"/>
      <c r="CL36" s="1084"/>
      <c r="CM36" s="1082"/>
      <c r="CN36" s="1083"/>
      <c r="CO36" s="1083"/>
      <c r="CP36" s="1083"/>
      <c r="CQ36" s="1084"/>
      <c r="CR36" s="1082"/>
      <c r="CS36" s="1083"/>
      <c r="CT36" s="1083"/>
      <c r="CU36" s="1083"/>
      <c r="CV36" s="1084"/>
      <c r="CW36" s="1082"/>
      <c r="CX36" s="1083"/>
      <c r="CY36" s="1083"/>
      <c r="CZ36" s="1083"/>
      <c r="DA36" s="1084"/>
      <c r="DB36" s="1082"/>
      <c r="DC36" s="1083"/>
      <c r="DD36" s="1083"/>
      <c r="DE36" s="1083"/>
      <c r="DF36" s="1084"/>
      <c r="DG36" s="1082"/>
      <c r="DH36" s="1083"/>
      <c r="DI36" s="1083"/>
      <c r="DJ36" s="1083"/>
      <c r="DK36" s="1084"/>
      <c r="DL36" s="1082"/>
      <c r="DM36" s="1083"/>
      <c r="DN36" s="1083"/>
      <c r="DO36" s="1083"/>
      <c r="DP36" s="1084"/>
      <c r="DQ36" s="1082"/>
      <c r="DR36" s="1083"/>
      <c r="DS36" s="1083"/>
      <c r="DT36" s="1083"/>
      <c r="DU36" s="1084"/>
      <c r="DV36" s="1085"/>
      <c r="DW36" s="1086"/>
      <c r="DX36" s="1086"/>
      <c r="DY36" s="1086"/>
      <c r="DZ36" s="1087"/>
      <c r="EA36" s="247"/>
    </row>
    <row r="37" spans="1:131" s="248" customFormat="1" ht="26.25" customHeight="1" x14ac:dyDescent="0.15">
      <c r="A37" s="267">
        <v>10</v>
      </c>
      <c r="B37" s="1130"/>
      <c r="C37" s="1131"/>
      <c r="D37" s="1131"/>
      <c r="E37" s="1131"/>
      <c r="F37" s="1131"/>
      <c r="G37" s="1131"/>
      <c r="H37" s="1131"/>
      <c r="I37" s="1131"/>
      <c r="J37" s="1131"/>
      <c r="K37" s="1131"/>
      <c r="L37" s="1131"/>
      <c r="M37" s="1131"/>
      <c r="N37" s="1131"/>
      <c r="O37" s="1131"/>
      <c r="P37" s="1132"/>
      <c r="Q37" s="1136"/>
      <c r="R37" s="1137"/>
      <c r="S37" s="1137"/>
      <c r="T37" s="1137"/>
      <c r="U37" s="1137"/>
      <c r="V37" s="1137"/>
      <c r="W37" s="1137"/>
      <c r="X37" s="1137"/>
      <c r="Y37" s="1137"/>
      <c r="Z37" s="1137"/>
      <c r="AA37" s="1137"/>
      <c r="AB37" s="1137"/>
      <c r="AC37" s="1137"/>
      <c r="AD37" s="1137"/>
      <c r="AE37" s="1138"/>
      <c r="AF37" s="1112"/>
      <c r="AG37" s="1113"/>
      <c r="AH37" s="1113"/>
      <c r="AI37" s="1113"/>
      <c r="AJ37" s="1114"/>
      <c r="AK37" s="1073"/>
      <c r="AL37" s="1064"/>
      <c r="AM37" s="1064"/>
      <c r="AN37" s="1064"/>
      <c r="AO37" s="1064"/>
      <c r="AP37" s="1064"/>
      <c r="AQ37" s="1064"/>
      <c r="AR37" s="1064"/>
      <c r="AS37" s="1064"/>
      <c r="AT37" s="1064"/>
      <c r="AU37" s="1064"/>
      <c r="AV37" s="1064"/>
      <c r="AW37" s="1064"/>
      <c r="AX37" s="1064"/>
      <c r="AY37" s="1064"/>
      <c r="AZ37" s="1135"/>
      <c r="BA37" s="1135"/>
      <c r="BB37" s="1135"/>
      <c r="BC37" s="1135"/>
      <c r="BD37" s="1135"/>
      <c r="BE37" s="1125"/>
      <c r="BF37" s="1125"/>
      <c r="BG37" s="1125"/>
      <c r="BH37" s="1125"/>
      <c r="BI37" s="1126"/>
      <c r="BJ37" s="253"/>
      <c r="BK37" s="253"/>
      <c r="BL37" s="253"/>
      <c r="BM37" s="253"/>
      <c r="BN37" s="253"/>
      <c r="BO37" s="266"/>
      <c r="BP37" s="266"/>
      <c r="BQ37" s="263">
        <v>31</v>
      </c>
      <c r="BR37" s="264"/>
      <c r="BS37" s="1107"/>
      <c r="BT37" s="1108"/>
      <c r="BU37" s="1108"/>
      <c r="BV37" s="1108"/>
      <c r="BW37" s="1108"/>
      <c r="BX37" s="1108"/>
      <c r="BY37" s="1108"/>
      <c r="BZ37" s="1108"/>
      <c r="CA37" s="1108"/>
      <c r="CB37" s="1108"/>
      <c r="CC37" s="1108"/>
      <c r="CD37" s="1108"/>
      <c r="CE37" s="1108"/>
      <c r="CF37" s="1108"/>
      <c r="CG37" s="1109"/>
      <c r="CH37" s="1082"/>
      <c r="CI37" s="1083"/>
      <c r="CJ37" s="1083"/>
      <c r="CK37" s="1083"/>
      <c r="CL37" s="1084"/>
      <c r="CM37" s="1082"/>
      <c r="CN37" s="1083"/>
      <c r="CO37" s="1083"/>
      <c r="CP37" s="1083"/>
      <c r="CQ37" s="1084"/>
      <c r="CR37" s="1082"/>
      <c r="CS37" s="1083"/>
      <c r="CT37" s="1083"/>
      <c r="CU37" s="1083"/>
      <c r="CV37" s="1084"/>
      <c r="CW37" s="1082"/>
      <c r="CX37" s="1083"/>
      <c r="CY37" s="1083"/>
      <c r="CZ37" s="1083"/>
      <c r="DA37" s="1084"/>
      <c r="DB37" s="1082"/>
      <c r="DC37" s="1083"/>
      <c r="DD37" s="1083"/>
      <c r="DE37" s="1083"/>
      <c r="DF37" s="1084"/>
      <c r="DG37" s="1082"/>
      <c r="DH37" s="1083"/>
      <c r="DI37" s="1083"/>
      <c r="DJ37" s="1083"/>
      <c r="DK37" s="1084"/>
      <c r="DL37" s="1082"/>
      <c r="DM37" s="1083"/>
      <c r="DN37" s="1083"/>
      <c r="DO37" s="1083"/>
      <c r="DP37" s="1084"/>
      <c r="DQ37" s="1082"/>
      <c r="DR37" s="1083"/>
      <c r="DS37" s="1083"/>
      <c r="DT37" s="1083"/>
      <c r="DU37" s="1084"/>
      <c r="DV37" s="1085"/>
      <c r="DW37" s="1086"/>
      <c r="DX37" s="1086"/>
      <c r="DY37" s="1086"/>
      <c r="DZ37" s="1087"/>
      <c r="EA37" s="247"/>
    </row>
    <row r="38" spans="1:131" s="248" customFormat="1" ht="26.25" customHeight="1" x14ac:dyDescent="0.15">
      <c r="A38" s="267">
        <v>11</v>
      </c>
      <c r="B38" s="1130"/>
      <c r="C38" s="1131"/>
      <c r="D38" s="1131"/>
      <c r="E38" s="1131"/>
      <c r="F38" s="1131"/>
      <c r="G38" s="1131"/>
      <c r="H38" s="1131"/>
      <c r="I38" s="1131"/>
      <c r="J38" s="1131"/>
      <c r="K38" s="1131"/>
      <c r="L38" s="1131"/>
      <c r="M38" s="1131"/>
      <c r="N38" s="1131"/>
      <c r="O38" s="1131"/>
      <c r="P38" s="1132"/>
      <c r="Q38" s="1136"/>
      <c r="R38" s="1137"/>
      <c r="S38" s="1137"/>
      <c r="T38" s="1137"/>
      <c r="U38" s="1137"/>
      <c r="V38" s="1137"/>
      <c r="W38" s="1137"/>
      <c r="X38" s="1137"/>
      <c r="Y38" s="1137"/>
      <c r="Z38" s="1137"/>
      <c r="AA38" s="1137"/>
      <c r="AB38" s="1137"/>
      <c r="AC38" s="1137"/>
      <c r="AD38" s="1137"/>
      <c r="AE38" s="1138"/>
      <c r="AF38" s="1112"/>
      <c r="AG38" s="1113"/>
      <c r="AH38" s="1113"/>
      <c r="AI38" s="1113"/>
      <c r="AJ38" s="1114"/>
      <c r="AK38" s="1073"/>
      <c r="AL38" s="1064"/>
      <c r="AM38" s="1064"/>
      <c r="AN38" s="1064"/>
      <c r="AO38" s="1064"/>
      <c r="AP38" s="1064"/>
      <c r="AQ38" s="1064"/>
      <c r="AR38" s="1064"/>
      <c r="AS38" s="1064"/>
      <c r="AT38" s="1064"/>
      <c r="AU38" s="1064"/>
      <c r="AV38" s="1064"/>
      <c r="AW38" s="1064"/>
      <c r="AX38" s="1064"/>
      <c r="AY38" s="1064"/>
      <c r="AZ38" s="1135"/>
      <c r="BA38" s="1135"/>
      <c r="BB38" s="1135"/>
      <c r="BC38" s="1135"/>
      <c r="BD38" s="1135"/>
      <c r="BE38" s="1125"/>
      <c r="BF38" s="1125"/>
      <c r="BG38" s="1125"/>
      <c r="BH38" s="1125"/>
      <c r="BI38" s="1126"/>
      <c r="BJ38" s="253"/>
      <c r="BK38" s="253"/>
      <c r="BL38" s="253"/>
      <c r="BM38" s="253"/>
      <c r="BN38" s="253"/>
      <c r="BO38" s="266"/>
      <c r="BP38" s="266"/>
      <c r="BQ38" s="263">
        <v>32</v>
      </c>
      <c r="BR38" s="264"/>
      <c r="BS38" s="1107"/>
      <c r="BT38" s="1108"/>
      <c r="BU38" s="1108"/>
      <c r="BV38" s="1108"/>
      <c r="BW38" s="1108"/>
      <c r="BX38" s="1108"/>
      <c r="BY38" s="1108"/>
      <c r="BZ38" s="1108"/>
      <c r="CA38" s="1108"/>
      <c r="CB38" s="1108"/>
      <c r="CC38" s="1108"/>
      <c r="CD38" s="1108"/>
      <c r="CE38" s="1108"/>
      <c r="CF38" s="1108"/>
      <c r="CG38" s="1109"/>
      <c r="CH38" s="1082"/>
      <c r="CI38" s="1083"/>
      <c r="CJ38" s="1083"/>
      <c r="CK38" s="1083"/>
      <c r="CL38" s="1084"/>
      <c r="CM38" s="1082"/>
      <c r="CN38" s="1083"/>
      <c r="CO38" s="1083"/>
      <c r="CP38" s="1083"/>
      <c r="CQ38" s="1084"/>
      <c r="CR38" s="1082"/>
      <c r="CS38" s="1083"/>
      <c r="CT38" s="1083"/>
      <c r="CU38" s="1083"/>
      <c r="CV38" s="1084"/>
      <c r="CW38" s="1082"/>
      <c r="CX38" s="1083"/>
      <c r="CY38" s="1083"/>
      <c r="CZ38" s="1083"/>
      <c r="DA38" s="1084"/>
      <c r="DB38" s="1082"/>
      <c r="DC38" s="1083"/>
      <c r="DD38" s="1083"/>
      <c r="DE38" s="1083"/>
      <c r="DF38" s="1084"/>
      <c r="DG38" s="1082"/>
      <c r="DH38" s="1083"/>
      <c r="DI38" s="1083"/>
      <c r="DJ38" s="1083"/>
      <c r="DK38" s="1084"/>
      <c r="DL38" s="1082"/>
      <c r="DM38" s="1083"/>
      <c r="DN38" s="1083"/>
      <c r="DO38" s="1083"/>
      <c r="DP38" s="1084"/>
      <c r="DQ38" s="1082"/>
      <c r="DR38" s="1083"/>
      <c r="DS38" s="1083"/>
      <c r="DT38" s="1083"/>
      <c r="DU38" s="1084"/>
      <c r="DV38" s="1085"/>
      <c r="DW38" s="1086"/>
      <c r="DX38" s="1086"/>
      <c r="DY38" s="1086"/>
      <c r="DZ38" s="1087"/>
      <c r="EA38" s="247"/>
    </row>
    <row r="39" spans="1:131" s="248" customFormat="1" ht="26.25" customHeight="1" x14ac:dyDescent="0.15">
      <c r="A39" s="267">
        <v>12</v>
      </c>
      <c r="B39" s="1130"/>
      <c r="C39" s="1131"/>
      <c r="D39" s="1131"/>
      <c r="E39" s="1131"/>
      <c r="F39" s="1131"/>
      <c r="G39" s="1131"/>
      <c r="H39" s="1131"/>
      <c r="I39" s="1131"/>
      <c r="J39" s="1131"/>
      <c r="K39" s="1131"/>
      <c r="L39" s="1131"/>
      <c r="M39" s="1131"/>
      <c r="N39" s="1131"/>
      <c r="O39" s="1131"/>
      <c r="P39" s="1132"/>
      <c r="Q39" s="1136"/>
      <c r="R39" s="1137"/>
      <c r="S39" s="1137"/>
      <c r="T39" s="1137"/>
      <c r="U39" s="1137"/>
      <c r="V39" s="1137"/>
      <c r="W39" s="1137"/>
      <c r="X39" s="1137"/>
      <c r="Y39" s="1137"/>
      <c r="Z39" s="1137"/>
      <c r="AA39" s="1137"/>
      <c r="AB39" s="1137"/>
      <c r="AC39" s="1137"/>
      <c r="AD39" s="1137"/>
      <c r="AE39" s="1138"/>
      <c r="AF39" s="1112"/>
      <c r="AG39" s="1113"/>
      <c r="AH39" s="1113"/>
      <c r="AI39" s="1113"/>
      <c r="AJ39" s="1114"/>
      <c r="AK39" s="1073"/>
      <c r="AL39" s="1064"/>
      <c r="AM39" s="1064"/>
      <c r="AN39" s="1064"/>
      <c r="AO39" s="1064"/>
      <c r="AP39" s="1064"/>
      <c r="AQ39" s="1064"/>
      <c r="AR39" s="1064"/>
      <c r="AS39" s="1064"/>
      <c r="AT39" s="1064"/>
      <c r="AU39" s="1064"/>
      <c r="AV39" s="1064"/>
      <c r="AW39" s="1064"/>
      <c r="AX39" s="1064"/>
      <c r="AY39" s="1064"/>
      <c r="AZ39" s="1135"/>
      <c r="BA39" s="1135"/>
      <c r="BB39" s="1135"/>
      <c r="BC39" s="1135"/>
      <c r="BD39" s="1135"/>
      <c r="BE39" s="1125"/>
      <c r="BF39" s="1125"/>
      <c r="BG39" s="1125"/>
      <c r="BH39" s="1125"/>
      <c r="BI39" s="1126"/>
      <c r="BJ39" s="253"/>
      <c r="BK39" s="253"/>
      <c r="BL39" s="253"/>
      <c r="BM39" s="253"/>
      <c r="BN39" s="253"/>
      <c r="BO39" s="266"/>
      <c r="BP39" s="266"/>
      <c r="BQ39" s="263">
        <v>33</v>
      </c>
      <c r="BR39" s="264"/>
      <c r="BS39" s="1107"/>
      <c r="BT39" s="1108"/>
      <c r="BU39" s="1108"/>
      <c r="BV39" s="1108"/>
      <c r="BW39" s="1108"/>
      <c r="BX39" s="1108"/>
      <c r="BY39" s="1108"/>
      <c r="BZ39" s="1108"/>
      <c r="CA39" s="1108"/>
      <c r="CB39" s="1108"/>
      <c r="CC39" s="1108"/>
      <c r="CD39" s="1108"/>
      <c r="CE39" s="1108"/>
      <c r="CF39" s="1108"/>
      <c r="CG39" s="1109"/>
      <c r="CH39" s="1082"/>
      <c r="CI39" s="1083"/>
      <c r="CJ39" s="1083"/>
      <c r="CK39" s="1083"/>
      <c r="CL39" s="1084"/>
      <c r="CM39" s="1082"/>
      <c r="CN39" s="1083"/>
      <c r="CO39" s="1083"/>
      <c r="CP39" s="1083"/>
      <c r="CQ39" s="1084"/>
      <c r="CR39" s="1082"/>
      <c r="CS39" s="1083"/>
      <c r="CT39" s="1083"/>
      <c r="CU39" s="1083"/>
      <c r="CV39" s="1084"/>
      <c r="CW39" s="1082"/>
      <c r="CX39" s="1083"/>
      <c r="CY39" s="1083"/>
      <c r="CZ39" s="1083"/>
      <c r="DA39" s="1084"/>
      <c r="DB39" s="1082"/>
      <c r="DC39" s="1083"/>
      <c r="DD39" s="1083"/>
      <c r="DE39" s="1083"/>
      <c r="DF39" s="1084"/>
      <c r="DG39" s="1082"/>
      <c r="DH39" s="1083"/>
      <c r="DI39" s="1083"/>
      <c r="DJ39" s="1083"/>
      <c r="DK39" s="1084"/>
      <c r="DL39" s="1082"/>
      <c r="DM39" s="1083"/>
      <c r="DN39" s="1083"/>
      <c r="DO39" s="1083"/>
      <c r="DP39" s="1084"/>
      <c r="DQ39" s="1082"/>
      <c r="DR39" s="1083"/>
      <c r="DS39" s="1083"/>
      <c r="DT39" s="1083"/>
      <c r="DU39" s="1084"/>
      <c r="DV39" s="1085"/>
      <c r="DW39" s="1086"/>
      <c r="DX39" s="1086"/>
      <c r="DY39" s="1086"/>
      <c r="DZ39" s="1087"/>
      <c r="EA39" s="247"/>
    </row>
    <row r="40" spans="1:131" s="248" customFormat="1" ht="26.25" customHeight="1" x14ac:dyDescent="0.15">
      <c r="A40" s="262">
        <v>13</v>
      </c>
      <c r="B40" s="1130"/>
      <c r="C40" s="1131"/>
      <c r="D40" s="1131"/>
      <c r="E40" s="1131"/>
      <c r="F40" s="1131"/>
      <c r="G40" s="1131"/>
      <c r="H40" s="1131"/>
      <c r="I40" s="1131"/>
      <c r="J40" s="1131"/>
      <c r="K40" s="1131"/>
      <c r="L40" s="1131"/>
      <c r="M40" s="1131"/>
      <c r="N40" s="1131"/>
      <c r="O40" s="1131"/>
      <c r="P40" s="1132"/>
      <c r="Q40" s="1136"/>
      <c r="R40" s="1137"/>
      <c r="S40" s="1137"/>
      <c r="T40" s="1137"/>
      <c r="U40" s="1137"/>
      <c r="V40" s="1137"/>
      <c r="W40" s="1137"/>
      <c r="X40" s="1137"/>
      <c r="Y40" s="1137"/>
      <c r="Z40" s="1137"/>
      <c r="AA40" s="1137"/>
      <c r="AB40" s="1137"/>
      <c r="AC40" s="1137"/>
      <c r="AD40" s="1137"/>
      <c r="AE40" s="1138"/>
      <c r="AF40" s="1112"/>
      <c r="AG40" s="1113"/>
      <c r="AH40" s="1113"/>
      <c r="AI40" s="1113"/>
      <c r="AJ40" s="1114"/>
      <c r="AK40" s="1073"/>
      <c r="AL40" s="1064"/>
      <c r="AM40" s="1064"/>
      <c r="AN40" s="1064"/>
      <c r="AO40" s="1064"/>
      <c r="AP40" s="1064"/>
      <c r="AQ40" s="1064"/>
      <c r="AR40" s="1064"/>
      <c r="AS40" s="1064"/>
      <c r="AT40" s="1064"/>
      <c r="AU40" s="1064"/>
      <c r="AV40" s="1064"/>
      <c r="AW40" s="1064"/>
      <c r="AX40" s="1064"/>
      <c r="AY40" s="1064"/>
      <c r="AZ40" s="1135"/>
      <c r="BA40" s="1135"/>
      <c r="BB40" s="1135"/>
      <c r="BC40" s="1135"/>
      <c r="BD40" s="1135"/>
      <c r="BE40" s="1125"/>
      <c r="BF40" s="1125"/>
      <c r="BG40" s="1125"/>
      <c r="BH40" s="1125"/>
      <c r="BI40" s="1126"/>
      <c r="BJ40" s="253"/>
      <c r="BK40" s="253"/>
      <c r="BL40" s="253"/>
      <c r="BM40" s="253"/>
      <c r="BN40" s="253"/>
      <c r="BO40" s="266"/>
      <c r="BP40" s="266"/>
      <c r="BQ40" s="263">
        <v>34</v>
      </c>
      <c r="BR40" s="264"/>
      <c r="BS40" s="1107"/>
      <c r="BT40" s="1108"/>
      <c r="BU40" s="1108"/>
      <c r="BV40" s="1108"/>
      <c r="BW40" s="1108"/>
      <c r="BX40" s="1108"/>
      <c r="BY40" s="1108"/>
      <c r="BZ40" s="1108"/>
      <c r="CA40" s="1108"/>
      <c r="CB40" s="1108"/>
      <c r="CC40" s="1108"/>
      <c r="CD40" s="1108"/>
      <c r="CE40" s="1108"/>
      <c r="CF40" s="1108"/>
      <c r="CG40" s="1109"/>
      <c r="CH40" s="1082"/>
      <c r="CI40" s="1083"/>
      <c r="CJ40" s="1083"/>
      <c r="CK40" s="1083"/>
      <c r="CL40" s="1084"/>
      <c r="CM40" s="1082"/>
      <c r="CN40" s="1083"/>
      <c r="CO40" s="1083"/>
      <c r="CP40" s="1083"/>
      <c r="CQ40" s="1084"/>
      <c r="CR40" s="1082"/>
      <c r="CS40" s="1083"/>
      <c r="CT40" s="1083"/>
      <c r="CU40" s="1083"/>
      <c r="CV40" s="1084"/>
      <c r="CW40" s="1082"/>
      <c r="CX40" s="1083"/>
      <c r="CY40" s="1083"/>
      <c r="CZ40" s="1083"/>
      <c r="DA40" s="1084"/>
      <c r="DB40" s="1082"/>
      <c r="DC40" s="1083"/>
      <c r="DD40" s="1083"/>
      <c r="DE40" s="1083"/>
      <c r="DF40" s="1084"/>
      <c r="DG40" s="1082"/>
      <c r="DH40" s="1083"/>
      <c r="DI40" s="1083"/>
      <c r="DJ40" s="1083"/>
      <c r="DK40" s="1084"/>
      <c r="DL40" s="1082"/>
      <c r="DM40" s="1083"/>
      <c r="DN40" s="1083"/>
      <c r="DO40" s="1083"/>
      <c r="DP40" s="1084"/>
      <c r="DQ40" s="1082"/>
      <c r="DR40" s="1083"/>
      <c r="DS40" s="1083"/>
      <c r="DT40" s="1083"/>
      <c r="DU40" s="1084"/>
      <c r="DV40" s="1085"/>
      <c r="DW40" s="1086"/>
      <c r="DX40" s="1086"/>
      <c r="DY40" s="1086"/>
      <c r="DZ40" s="1087"/>
      <c r="EA40" s="247"/>
    </row>
    <row r="41" spans="1:131" s="248" customFormat="1" ht="26.25" customHeight="1" x14ac:dyDescent="0.15">
      <c r="A41" s="262">
        <v>14</v>
      </c>
      <c r="B41" s="1130"/>
      <c r="C41" s="1131"/>
      <c r="D41" s="1131"/>
      <c r="E41" s="1131"/>
      <c r="F41" s="1131"/>
      <c r="G41" s="1131"/>
      <c r="H41" s="1131"/>
      <c r="I41" s="1131"/>
      <c r="J41" s="1131"/>
      <c r="K41" s="1131"/>
      <c r="L41" s="1131"/>
      <c r="M41" s="1131"/>
      <c r="N41" s="1131"/>
      <c r="O41" s="1131"/>
      <c r="P41" s="1132"/>
      <c r="Q41" s="1136"/>
      <c r="R41" s="1137"/>
      <c r="S41" s="1137"/>
      <c r="T41" s="1137"/>
      <c r="U41" s="1137"/>
      <c r="V41" s="1137"/>
      <c r="W41" s="1137"/>
      <c r="X41" s="1137"/>
      <c r="Y41" s="1137"/>
      <c r="Z41" s="1137"/>
      <c r="AA41" s="1137"/>
      <c r="AB41" s="1137"/>
      <c r="AC41" s="1137"/>
      <c r="AD41" s="1137"/>
      <c r="AE41" s="1138"/>
      <c r="AF41" s="1112"/>
      <c r="AG41" s="1113"/>
      <c r="AH41" s="1113"/>
      <c r="AI41" s="1113"/>
      <c r="AJ41" s="1114"/>
      <c r="AK41" s="1073"/>
      <c r="AL41" s="1064"/>
      <c r="AM41" s="1064"/>
      <c r="AN41" s="1064"/>
      <c r="AO41" s="1064"/>
      <c r="AP41" s="1064"/>
      <c r="AQ41" s="1064"/>
      <c r="AR41" s="1064"/>
      <c r="AS41" s="1064"/>
      <c r="AT41" s="1064"/>
      <c r="AU41" s="1064"/>
      <c r="AV41" s="1064"/>
      <c r="AW41" s="1064"/>
      <c r="AX41" s="1064"/>
      <c r="AY41" s="1064"/>
      <c r="AZ41" s="1135"/>
      <c r="BA41" s="1135"/>
      <c r="BB41" s="1135"/>
      <c r="BC41" s="1135"/>
      <c r="BD41" s="1135"/>
      <c r="BE41" s="1125"/>
      <c r="BF41" s="1125"/>
      <c r="BG41" s="1125"/>
      <c r="BH41" s="1125"/>
      <c r="BI41" s="1126"/>
      <c r="BJ41" s="253"/>
      <c r="BK41" s="253"/>
      <c r="BL41" s="253"/>
      <c r="BM41" s="253"/>
      <c r="BN41" s="253"/>
      <c r="BO41" s="266"/>
      <c r="BP41" s="266"/>
      <c r="BQ41" s="263">
        <v>35</v>
      </c>
      <c r="BR41" s="264"/>
      <c r="BS41" s="1107"/>
      <c r="BT41" s="1108"/>
      <c r="BU41" s="1108"/>
      <c r="BV41" s="1108"/>
      <c r="BW41" s="1108"/>
      <c r="BX41" s="1108"/>
      <c r="BY41" s="1108"/>
      <c r="BZ41" s="1108"/>
      <c r="CA41" s="1108"/>
      <c r="CB41" s="1108"/>
      <c r="CC41" s="1108"/>
      <c r="CD41" s="1108"/>
      <c r="CE41" s="1108"/>
      <c r="CF41" s="1108"/>
      <c r="CG41" s="1109"/>
      <c r="CH41" s="1082"/>
      <c r="CI41" s="1083"/>
      <c r="CJ41" s="1083"/>
      <c r="CK41" s="1083"/>
      <c r="CL41" s="1084"/>
      <c r="CM41" s="1082"/>
      <c r="CN41" s="1083"/>
      <c r="CO41" s="1083"/>
      <c r="CP41" s="1083"/>
      <c r="CQ41" s="1084"/>
      <c r="CR41" s="1082"/>
      <c r="CS41" s="1083"/>
      <c r="CT41" s="1083"/>
      <c r="CU41" s="1083"/>
      <c r="CV41" s="1084"/>
      <c r="CW41" s="1082"/>
      <c r="CX41" s="1083"/>
      <c r="CY41" s="1083"/>
      <c r="CZ41" s="1083"/>
      <c r="DA41" s="1084"/>
      <c r="DB41" s="1082"/>
      <c r="DC41" s="1083"/>
      <c r="DD41" s="1083"/>
      <c r="DE41" s="1083"/>
      <c r="DF41" s="1084"/>
      <c r="DG41" s="1082"/>
      <c r="DH41" s="1083"/>
      <c r="DI41" s="1083"/>
      <c r="DJ41" s="1083"/>
      <c r="DK41" s="1084"/>
      <c r="DL41" s="1082"/>
      <c r="DM41" s="1083"/>
      <c r="DN41" s="1083"/>
      <c r="DO41" s="1083"/>
      <c r="DP41" s="1084"/>
      <c r="DQ41" s="1082"/>
      <c r="DR41" s="1083"/>
      <c r="DS41" s="1083"/>
      <c r="DT41" s="1083"/>
      <c r="DU41" s="1084"/>
      <c r="DV41" s="1085"/>
      <c r="DW41" s="1086"/>
      <c r="DX41" s="1086"/>
      <c r="DY41" s="1086"/>
      <c r="DZ41" s="1087"/>
      <c r="EA41" s="247"/>
    </row>
    <row r="42" spans="1:131" s="248" customFormat="1" ht="26.25" customHeight="1" x14ac:dyDescent="0.15">
      <c r="A42" s="262">
        <v>15</v>
      </c>
      <c r="B42" s="1130"/>
      <c r="C42" s="1131"/>
      <c r="D42" s="1131"/>
      <c r="E42" s="1131"/>
      <c r="F42" s="1131"/>
      <c r="G42" s="1131"/>
      <c r="H42" s="1131"/>
      <c r="I42" s="1131"/>
      <c r="J42" s="1131"/>
      <c r="K42" s="1131"/>
      <c r="L42" s="1131"/>
      <c r="M42" s="1131"/>
      <c r="N42" s="1131"/>
      <c r="O42" s="1131"/>
      <c r="P42" s="1132"/>
      <c r="Q42" s="1136"/>
      <c r="R42" s="1137"/>
      <c r="S42" s="1137"/>
      <c r="T42" s="1137"/>
      <c r="U42" s="1137"/>
      <c r="V42" s="1137"/>
      <c r="W42" s="1137"/>
      <c r="X42" s="1137"/>
      <c r="Y42" s="1137"/>
      <c r="Z42" s="1137"/>
      <c r="AA42" s="1137"/>
      <c r="AB42" s="1137"/>
      <c r="AC42" s="1137"/>
      <c r="AD42" s="1137"/>
      <c r="AE42" s="1138"/>
      <c r="AF42" s="1112"/>
      <c r="AG42" s="1113"/>
      <c r="AH42" s="1113"/>
      <c r="AI42" s="1113"/>
      <c r="AJ42" s="1114"/>
      <c r="AK42" s="1073"/>
      <c r="AL42" s="1064"/>
      <c r="AM42" s="1064"/>
      <c r="AN42" s="1064"/>
      <c r="AO42" s="1064"/>
      <c r="AP42" s="1064"/>
      <c r="AQ42" s="1064"/>
      <c r="AR42" s="1064"/>
      <c r="AS42" s="1064"/>
      <c r="AT42" s="1064"/>
      <c r="AU42" s="1064"/>
      <c r="AV42" s="1064"/>
      <c r="AW42" s="1064"/>
      <c r="AX42" s="1064"/>
      <c r="AY42" s="1064"/>
      <c r="AZ42" s="1135"/>
      <c r="BA42" s="1135"/>
      <c r="BB42" s="1135"/>
      <c r="BC42" s="1135"/>
      <c r="BD42" s="1135"/>
      <c r="BE42" s="1125"/>
      <c r="BF42" s="1125"/>
      <c r="BG42" s="1125"/>
      <c r="BH42" s="1125"/>
      <c r="BI42" s="1126"/>
      <c r="BJ42" s="253"/>
      <c r="BK42" s="253"/>
      <c r="BL42" s="253"/>
      <c r="BM42" s="253"/>
      <c r="BN42" s="253"/>
      <c r="BO42" s="266"/>
      <c r="BP42" s="266"/>
      <c r="BQ42" s="263">
        <v>36</v>
      </c>
      <c r="BR42" s="264"/>
      <c r="BS42" s="1107"/>
      <c r="BT42" s="1108"/>
      <c r="BU42" s="1108"/>
      <c r="BV42" s="1108"/>
      <c r="BW42" s="1108"/>
      <c r="BX42" s="1108"/>
      <c r="BY42" s="1108"/>
      <c r="BZ42" s="1108"/>
      <c r="CA42" s="1108"/>
      <c r="CB42" s="1108"/>
      <c r="CC42" s="1108"/>
      <c r="CD42" s="1108"/>
      <c r="CE42" s="1108"/>
      <c r="CF42" s="1108"/>
      <c r="CG42" s="1109"/>
      <c r="CH42" s="1082"/>
      <c r="CI42" s="1083"/>
      <c r="CJ42" s="1083"/>
      <c r="CK42" s="1083"/>
      <c r="CL42" s="1084"/>
      <c r="CM42" s="1082"/>
      <c r="CN42" s="1083"/>
      <c r="CO42" s="1083"/>
      <c r="CP42" s="1083"/>
      <c r="CQ42" s="1084"/>
      <c r="CR42" s="1082"/>
      <c r="CS42" s="1083"/>
      <c r="CT42" s="1083"/>
      <c r="CU42" s="1083"/>
      <c r="CV42" s="1084"/>
      <c r="CW42" s="1082"/>
      <c r="CX42" s="1083"/>
      <c r="CY42" s="1083"/>
      <c r="CZ42" s="1083"/>
      <c r="DA42" s="1084"/>
      <c r="DB42" s="1082"/>
      <c r="DC42" s="1083"/>
      <c r="DD42" s="1083"/>
      <c r="DE42" s="1083"/>
      <c r="DF42" s="1084"/>
      <c r="DG42" s="1082"/>
      <c r="DH42" s="1083"/>
      <c r="DI42" s="1083"/>
      <c r="DJ42" s="1083"/>
      <c r="DK42" s="1084"/>
      <c r="DL42" s="1082"/>
      <c r="DM42" s="1083"/>
      <c r="DN42" s="1083"/>
      <c r="DO42" s="1083"/>
      <c r="DP42" s="1084"/>
      <c r="DQ42" s="1082"/>
      <c r="DR42" s="1083"/>
      <c r="DS42" s="1083"/>
      <c r="DT42" s="1083"/>
      <c r="DU42" s="1084"/>
      <c r="DV42" s="1085"/>
      <c r="DW42" s="1086"/>
      <c r="DX42" s="1086"/>
      <c r="DY42" s="1086"/>
      <c r="DZ42" s="1087"/>
      <c r="EA42" s="247"/>
    </row>
    <row r="43" spans="1:131" s="248" customFormat="1" ht="26.25" customHeight="1" x14ac:dyDescent="0.15">
      <c r="A43" s="262">
        <v>16</v>
      </c>
      <c r="B43" s="1130"/>
      <c r="C43" s="1131"/>
      <c r="D43" s="1131"/>
      <c r="E43" s="1131"/>
      <c r="F43" s="1131"/>
      <c r="G43" s="1131"/>
      <c r="H43" s="1131"/>
      <c r="I43" s="1131"/>
      <c r="J43" s="1131"/>
      <c r="K43" s="1131"/>
      <c r="L43" s="1131"/>
      <c r="M43" s="1131"/>
      <c r="N43" s="1131"/>
      <c r="O43" s="1131"/>
      <c r="P43" s="1132"/>
      <c r="Q43" s="1136"/>
      <c r="R43" s="1137"/>
      <c r="S43" s="1137"/>
      <c r="T43" s="1137"/>
      <c r="U43" s="1137"/>
      <c r="V43" s="1137"/>
      <c r="W43" s="1137"/>
      <c r="X43" s="1137"/>
      <c r="Y43" s="1137"/>
      <c r="Z43" s="1137"/>
      <c r="AA43" s="1137"/>
      <c r="AB43" s="1137"/>
      <c r="AC43" s="1137"/>
      <c r="AD43" s="1137"/>
      <c r="AE43" s="1138"/>
      <c r="AF43" s="1112"/>
      <c r="AG43" s="1113"/>
      <c r="AH43" s="1113"/>
      <c r="AI43" s="1113"/>
      <c r="AJ43" s="1114"/>
      <c r="AK43" s="1073"/>
      <c r="AL43" s="1064"/>
      <c r="AM43" s="1064"/>
      <c r="AN43" s="1064"/>
      <c r="AO43" s="1064"/>
      <c r="AP43" s="1064"/>
      <c r="AQ43" s="1064"/>
      <c r="AR43" s="1064"/>
      <c r="AS43" s="1064"/>
      <c r="AT43" s="1064"/>
      <c r="AU43" s="1064"/>
      <c r="AV43" s="1064"/>
      <c r="AW43" s="1064"/>
      <c r="AX43" s="1064"/>
      <c r="AY43" s="1064"/>
      <c r="AZ43" s="1135"/>
      <c r="BA43" s="1135"/>
      <c r="BB43" s="1135"/>
      <c r="BC43" s="1135"/>
      <c r="BD43" s="1135"/>
      <c r="BE43" s="1125"/>
      <c r="BF43" s="1125"/>
      <c r="BG43" s="1125"/>
      <c r="BH43" s="1125"/>
      <c r="BI43" s="1126"/>
      <c r="BJ43" s="253"/>
      <c r="BK43" s="253"/>
      <c r="BL43" s="253"/>
      <c r="BM43" s="253"/>
      <c r="BN43" s="253"/>
      <c r="BO43" s="266"/>
      <c r="BP43" s="266"/>
      <c r="BQ43" s="263">
        <v>37</v>
      </c>
      <c r="BR43" s="264"/>
      <c r="BS43" s="1107"/>
      <c r="BT43" s="1108"/>
      <c r="BU43" s="1108"/>
      <c r="BV43" s="1108"/>
      <c r="BW43" s="1108"/>
      <c r="BX43" s="1108"/>
      <c r="BY43" s="1108"/>
      <c r="BZ43" s="1108"/>
      <c r="CA43" s="1108"/>
      <c r="CB43" s="1108"/>
      <c r="CC43" s="1108"/>
      <c r="CD43" s="1108"/>
      <c r="CE43" s="1108"/>
      <c r="CF43" s="1108"/>
      <c r="CG43" s="1109"/>
      <c r="CH43" s="1082"/>
      <c r="CI43" s="1083"/>
      <c r="CJ43" s="1083"/>
      <c r="CK43" s="1083"/>
      <c r="CL43" s="1084"/>
      <c r="CM43" s="1082"/>
      <c r="CN43" s="1083"/>
      <c r="CO43" s="1083"/>
      <c r="CP43" s="1083"/>
      <c r="CQ43" s="1084"/>
      <c r="CR43" s="1082"/>
      <c r="CS43" s="1083"/>
      <c r="CT43" s="1083"/>
      <c r="CU43" s="1083"/>
      <c r="CV43" s="1084"/>
      <c r="CW43" s="1082"/>
      <c r="CX43" s="1083"/>
      <c r="CY43" s="1083"/>
      <c r="CZ43" s="1083"/>
      <c r="DA43" s="1084"/>
      <c r="DB43" s="1082"/>
      <c r="DC43" s="1083"/>
      <c r="DD43" s="1083"/>
      <c r="DE43" s="1083"/>
      <c r="DF43" s="1084"/>
      <c r="DG43" s="1082"/>
      <c r="DH43" s="1083"/>
      <c r="DI43" s="1083"/>
      <c r="DJ43" s="1083"/>
      <c r="DK43" s="1084"/>
      <c r="DL43" s="1082"/>
      <c r="DM43" s="1083"/>
      <c r="DN43" s="1083"/>
      <c r="DO43" s="1083"/>
      <c r="DP43" s="1084"/>
      <c r="DQ43" s="1082"/>
      <c r="DR43" s="1083"/>
      <c r="DS43" s="1083"/>
      <c r="DT43" s="1083"/>
      <c r="DU43" s="1084"/>
      <c r="DV43" s="1085"/>
      <c r="DW43" s="1086"/>
      <c r="DX43" s="1086"/>
      <c r="DY43" s="1086"/>
      <c r="DZ43" s="1087"/>
      <c r="EA43" s="247"/>
    </row>
    <row r="44" spans="1:131" s="248" customFormat="1" ht="26.25" customHeight="1" x14ac:dyDescent="0.15">
      <c r="A44" s="262">
        <v>17</v>
      </c>
      <c r="B44" s="1130"/>
      <c r="C44" s="1131"/>
      <c r="D44" s="1131"/>
      <c r="E44" s="1131"/>
      <c r="F44" s="1131"/>
      <c r="G44" s="1131"/>
      <c r="H44" s="1131"/>
      <c r="I44" s="1131"/>
      <c r="J44" s="1131"/>
      <c r="K44" s="1131"/>
      <c r="L44" s="1131"/>
      <c r="M44" s="1131"/>
      <c r="N44" s="1131"/>
      <c r="O44" s="1131"/>
      <c r="P44" s="1132"/>
      <c r="Q44" s="1136"/>
      <c r="R44" s="1137"/>
      <c r="S44" s="1137"/>
      <c r="T44" s="1137"/>
      <c r="U44" s="1137"/>
      <c r="V44" s="1137"/>
      <c r="W44" s="1137"/>
      <c r="X44" s="1137"/>
      <c r="Y44" s="1137"/>
      <c r="Z44" s="1137"/>
      <c r="AA44" s="1137"/>
      <c r="AB44" s="1137"/>
      <c r="AC44" s="1137"/>
      <c r="AD44" s="1137"/>
      <c r="AE44" s="1138"/>
      <c r="AF44" s="1112"/>
      <c r="AG44" s="1113"/>
      <c r="AH44" s="1113"/>
      <c r="AI44" s="1113"/>
      <c r="AJ44" s="1114"/>
      <c r="AK44" s="1073"/>
      <c r="AL44" s="1064"/>
      <c r="AM44" s="1064"/>
      <c r="AN44" s="1064"/>
      <c r="AO44" s="1064"/>
      <c r="AP44" s="1064"/>
      <c r="AQ44" s="1064"/>
      <c r="AR44" s="1064"/>
      <c r="AS44" s="1064"/>
      <c r="AT44" s="1064"/>
      <c r="AU44" s="1064"/>
      <c r="AV44" s="1064"/>
      <c r="AW44" s="1064"/>
      <c r="AX44" s="1064"/>
      <c r="AY44" s="1064"/>
      <c r="AZ44" s="1135"/>
      <c r="BA44" s="1135"/>
      <c r="BB44" s="1135"/>
      <c r="BC44" s="1135"/>
      <c r="BD44" s="1135"/>
      <c r="BE44" s="1125"/>
      <c r="BF44" s="1125"/>
      <c r="BG44" s="1125"/>
      <c r="BH44" s="1125"/>
      <c r="BI44" s="1126"/>
      <c r="BJ44" s="253"/>
      <c r="BK44" s="253"/>
      <c r="BL44" s="253"/>
      <c r="BM44" s="253"/>
      <c r="BN44" s="253"/>
      <c r="BO44" s="266"/>
      <c r="BP44" s="266"/>
      <c r="BQ44" s="263">
        <v>38</v>
      </c>
      <c r="BR44" s="264"/>
      <c r="BS44" s="1107"/>
      <c r="BT44" s="1108"/>
      <c r="BU44" s="1108"/>
      <c r="BV44" s="1108"/>
      <c r="BW44" s="1108"/>
      <c r="BX44" s="1108"/>
      <c r="BY44" s="1108"/>
      <c r="BZ44" s="1108"/>
      <c r="CA44" s="1108"/>
      <c r="CB44" s="1108"/>
      <c r="CC44" s="1108"/>
      <c r="CD44" s="1108"/>
      <c r="CE44" s="1108"/>
      <c r="CF44" s="1108"/>
      <c r="CG44" s="1109"/>
      <c r="CH44" s="1082"/>
      <c r="CI44" s="1083"/>
      <c r="CJ44" s="1083"/>
      <c r="CK44" s="1083"/>
      <c r="CL44" s="1084"/>
      <c r="CM44" s="1082"/>
      <c r="CN44" s="1083"/>
      <c r="CO44" s="1083"/>
      <c r="CP44" s="1083"/>
      <c r="CQ44" s="1084"/>
      <c r="CR44" s="1082"/>
      <c r="CS44" s="1083"/>
      <c r="CT44" s="1083"/>
      <c r="CU44" s="1083"/>
      <c r="CV44" s="1084"/>
      <c r="CW44" s="1082"/>
      <c r="CX44" s="1083"/>
      <c r="CY44" s="1083"/>
      <c r="CZ44" s="1083"/>
      <c r="DA44" s="1084"/>
      <c r="DB44" s="1082"/>
      <c r="DC44" s="1083"/>
      <c r="DD44" s="1083"/>
      <c r="DE44" s="1083"/>
      <c r="DF44" s="1084"/>
      <c r="DG44" s="1082"/>
      <c r="DH44" s="1083"/>
      <c r="DI44" s="1083"/>
      <c r="DJ44" s="1083"/>
      <c r="DK44" s="1084"/>
      <c r="DL44" s="1082"/>
      <c r="DM44" s="1083"/>
      <c r="DN44" s="1083"/>
      <c r="DO44" s="1083"/>
      <c r="DP44" s="1084"/>
      <c r="DQ44" s="1082"/>
      <c r="DR44" s="1083"/>
      <c r="DS44" s="1083"/>
      <c r="DT44" s="1083"/>
      <c r="DU44" s="1084"/>
      <c r="DV44" s="1085"/>
      <c r="DW44" s="1086"/>
      <c r="DX44" s="1086"/>
      <c r="DY44" s="1086"/>
      <c r="DZ44" s="1087"/>
      <c r="EA44" s="247"/>
    </row>
    <row r="45" spans="1:131" s="248" customFormat="1" ht="26.25" customHeight="1" x14ac:dyDescent="0.15">
      <c r="A45" s="262">
        <v>18</v>
      </c>
      <c r="B45" s="1130"/>
      <c r="C45" s="1131"/>
      <c r="D45" s="1131"/>
      <c r="E45" s="1131"/>
      <c r="F45" s="1131"/>
      <c r="G45" s="1131"/>
      <c r="H45" s="1131"/>
      <c r="I45" s="1131"/>
      <c r="J45" s="1131"/>
      <c r="K45" s="1131"/>
      <c r="L45" s="1131"/>
      <c r="M45" s="1131"/>
      <c r="N45" s="1131"/>
      <c r="O45" s="1131"/>
      <c r="P45" s="1132"/>
      <c r="Q45" s="1136"/>
      <c r="R45" s="1137"/>
      <c r="S45" s="1137"/>
      <c r="T45" s="1137"/>
      <c r="U45" s="1137"/>
      <c r="V45" s="1137"/>
      <c r="W45" s="1137"/>
      <c r="X45" s="1137"/>
      <c r="Y45" s="1137"/>
      <c r="Z45" s="1137"/>
      <c r="AA45" s="1137"/>
      <c r="AB45" s="1137"/>
      <c r="AC45" s="1137"/>
      <c r="AD45" s="1137"/>
      <c r="AE45" s="1138"/>
      <c r="AF45" s="1112"/>
      <c r="AG45" s="1113"/>
      <c r="AH45" s="1113"/>
      <c r="AI45" s="1113"/>
      <c r="AJ45" s="1114"/>
      <c r="AK45" s="1073"/>
      <c r="AL45" s="1064"/>
      <c r="AM45" s="1064"/>
      <c r="AN45" s="1064"/>
      <c r="AO45" s="1064"/>
      <c r="AP45" s="1064"/>
      <c r="AQ45" s="1064"/>
      <c r="AR45" s="1064"/>
      <c r="AS45" s="1064"/>
      <c r="AT45" s="1064"/>
      <c r="AU45" s="1064"/>
      <c r="AV45" s="1064"/>
      <c r="AW45" s="1064"/>
      <c r="AX45" s="1064"/>
      <c r="AY45" s="1064"/>
      <c r="AZ45" s="1135"/>
      <c r="BA45" s="1135"/>
      <c r="BB45" s="1135"/>
      <c r="BC45" s="1135"/>
      <c r="BD45" s="1135"/>
      <c r="BE45" s="1125"/>
      <c r="BF45" s="1125"/>
      <c r="BG45" s="1125"/>
      <c r="BH45" s="1125"/>
      <c r="BI45" s="1126"/>
      <c r="BJ45" s="253"/>
      <c r="BK45" s="253"/>
      <c r="BL45" s="253"/>
      <c r="BM45" s="253"/>
      <c r="BN45" s="253"/>
      <c r="BO45" s="266"/>
      <c r="BP45" s="266"/>
      <c r="BQ45" s="263">
        <v>39</v>
      </c>
      <c r="BR45" s="264"/>
      <c r="BS45" s="1107"/>
      <c r="BT45" s="1108"/>
      <c r="BU45" s="1108"/>
      <c r="BV45" s="1108"/>
      <c r="BW45" s="1108"/>
      <c r="BX45" s="1108"/>
      <c r="BY45" s="1108"/>
      <c r="BZ45" s="1108"/>
      <c r="CA45" s="1108"/>
      <c r="CB45" s="1108"/>
      <c r="CC45" s="1108"/>
      <c r="CD45" s="1108"/>
      <c r="CE45" s="1108"/>
      <c r="CF45" s="1108"/>
      <c r="CG45" s="1109"/>
      <c r="CH45" s="1082"/>
      <c r="CI45" s="1083"/>
      <c r="CJ45" s="1083"/>
      <c r="CK45" s="1083"/>
      <c r="CL45" s="1084"/>
      <c r="CM45" s="1082"/>
      <c r="CN45" s="1083"/>
      <c r="CO45" s="1083"/>
      <c r="CP45" s="1083"/>
      <c r="CQ45" s="1084"/>
      <c r="CR45" s="1082"/>
      <c r="CS45" s="1083"/>
      <c r="CT45" s="1083"/>
      <c r="CU45" s="1083"/>
      <c r="CV45" s="1084"/>
      <c r="CW45" s="1082"/>
      <c r="CX45" s="1083"/>
      <c r="CY45" s="1083"/>
      <c r="CZ45" s="1083"/>
      <c r="DA45" s="1084"/>
      <c r="DB45" s="1082"/>
      <c r="DC45" s="1083"/>
      <c r="DD45" s="1083"/>
      <c r="DE45" s="1083"/>
      <c r="DF45" s="1084"/>
      <c r="DG45" s="1082"/>
      <c r="DH45" s="1083"/>
      <c r="DI45" s="1083"/>
      <c r="DJ45" s="1083"/>
      <c r="DK45" s="1084"/>
      <c r="DL45" s="1082"/>
      <c r="DM45" s="1083"/>
      <c r="DN45" s="1083"/>
      <c r="DO45" s="1083"/>
      <c r="DP45" s="1084"/>
      <c r="DQ45" s="1082"/>
      <c r="DR45" s="1083"/>
      <c r="DS45" s="1083"/>
      <c r="DT45" s="1083"/>
      <c r="DU45" s="1084"/>
      <c r="DV45" s="1085"/>
      <c r="DW45" s="1086"/>
      <c r="DX45" s="1086"/>
      <c r="DY45" s="1086"/>
      <c r="DZ45" s="1087"/>
      <c r="EA45" s="247"/>
    </row>
    <row r="46" spans="1:131" s="248" customFormat="1" ht="26.25" customHeight="1" x14ac:dyDescent="0.15">
      <c r="A46" s="262">
        <v>19</v>
      </c>
      <c r="B46" s="1130"/>
      <c r="C46" s="1131"/>
      <c r="D46" s="1131"/>
      <c r="E46" s="1131"/>
      <c r="F46" s="1131"/>
      <c r="G46" s="1131"/>
      <c r="H46" s="1131"/>
      <c r="I46" s="1131"/>
      <c r="J46" s="1131"/>
      <c r="K46" s="1131"/>
      <c r="L46" s="1131"/>
      <c r="M46" s="1131"/>
      <c r="N46" s="1131"/>
      <c r="O46" s="1131"/>
      <c r="P46" s="1132"/>
      <c r="Q46" s="1136"/>
      <c r="R46" s="1137"/>
      <c r="S46" s="1137"/>
      <c r="T46" s="1137"/>
      <c r="U46" s="1137"/>
      <c r="V46" s="1137"/>
      <c r="W46" s="1137"/>
      <c r="X46" s="1137"/>
      <c r="Y46" s="1137"/>
      <c r="Z46" s="1137"/>
      <c r="AA46" s="1137"/>
      <c r="AB46" s="1137"/>
      <c r="AC46" s="1137"/>
      <c r="AD46" s="1137"/>
      <c r="AE46" s="1138"/>
      <c r="AF46" s="1112"/>
      <c r="AG46" s="1113"/>
      <c r="AH46" s="1113"/>
      <c r="AI46" s="1113"/>
      <c r="AJ46" s="1114"/>
      <c r="AK46" s="1073"/>
      <c r="AL46" s="1064"/>
      <c r="AM46" s="1064"/>
      <c r="AN46" s="1064"/>
      <c r="AO46" s="1064"/>
      <c r="AP46" s="1064"/>
      <c r="AQ46" s="1064"/>
      <c r="AR46" s="1064"/>
      <c r="AS46" s="1064"/>
      <c r="AT46" s="1064"/>
      <c r="AU46" s="1064"/>
      <c r="AV46" s="1064"/>
      <c r="AW46" s="1064"/>
      <c r="AX46" s="1064"/>
      <c r="AY46" s="1064"/>
      <c r="AZ46" s="1135"/>
      <c r="BA46" s="1135"/>
      <c r="BB46" s="1135"/>
      <c r="BC46" s="1135"/>
      <c r="BD46" s="1135"/>
      <c r="BE46" s="1125"/>
      <c r="BF46" s="1125"/>
      <c r="BG46" s="1125"/>
      <c r="BH46" s="1125"/>
      <c r="BI46" s="1126"/>
      <c r="BJ46" s="253"/>
      <c r="BK46" s="253"/>
      <c r="BL46" s="253"/>
      <c r="BM46" s="253"/>
      <c r="BN46" s="253"/>
      <c r="BO46" s="266"/>
      <c r="BP46" s="266"/>
      <c r="BQ46" s="263">
        <v>40</v>
      </c>
      <c r="BR46" s="264"/>
      <c r="BS46" s="1107"/>
      <c r="BT46" s="1108"/>
      <c r="BU46" s="1108"/>
      <c r="BV46" s="1108"/>
      <c r="BW46" s="1108"/>
      <c r="BX46" s="1108"/>
      <c r="BY46" s="1108"/>
      <c r="BZ46" s="1108"/>
      <c r="CA46" s="1108"/>
      <c r="CB46" s="1108"/>
      <c r="CC46" s="1108"/>
      <c r="CD46" s="1108"/>
      <c r="CE46" s="1108"/>
      <c r="CF46" s="1108"/>
      <c r="CG46" s="1109"/>
      <c r="CH46" s="1082"/>
      <c r="CI46" s="1083"/>
      <c r="CJ46" s="1083"/>
      <c r="CK46" s="1083"/>
      <c r="CL46" s="1084"/>
      <c r="CM46" s="1082"/>
      <c r="CN46" s="1083"/>
      <c r="CO46" s="1083"/>
      <c r="CP46" s="1083"/>
      <c r="CQ46" s="1084"/>
      <c r="CR46" s="1082"/>
      <c r="CS46" s="1083"/>
      <c r="CT46" s="1083"/>
      <c r="CU46" s="1083"/>
      <c r="CV46" s="1084"/>
      <c r="CW46" s="1082"/>
      <c r="CX46" s="1083"/>
      <c r="CY46" s="1083"/>
      <c r="CZ46" s="1083"/>
      <c r="DA46" s="1084"/>
      <c r="DB46" s="1082"/>
      <c r="DC46" s="1083"/>
      <c r="DD46" s="1083"/>
      <c r="DE46" s="1083"/>
      <c r="DF46" s="1084"/>
      <c r="DG46" s="1082"/>
      <c r="DH46" s="1083"/>
      <c r="DI46" s="1083"/>
      <c r="DJ46" s="1083"/>
      <c r="DK46" s="1084"/>
      <c r="DL46" s="1082"/>
      <c r="DM46" s="1083"/>
      <c r="DN46" s="1083"/>
      <c r="DO46" s="1083"/>
      <c r="DP46" s="1084"/>
      <c r="DQ46" s="1082"/>
      <c r="DR46" s="1083"/>
      <c r="DS46" s="1083"/>
      <c r="DT46" s="1083"/>
      <c r="DU46" s="1084"/>
      <c r="DV46" s="1085"/>
      <c r="DW46" s="1086"/>
      <c r="DX46" s="1086"/>
      <c r="DY46" s="1086"/>
      <c r="DZ46" s="1087"/>
      <c r="EA46" s="247"/>
    </row>
    <row r="47" spans="1:131" s="248" customFormat="1" ht="26.25" customHeight="1" x14ac:dyDescent="0.15">
      <c r="A47" s="262">
        <v>20</v>
      </c>
      <c r="B47" s="1130"/>
      <c r="C47" s="1131"/>
      <c r="D47" s="1131"/>
      <c r="E47" s="1131"/>
      <c r="F47" s="1131"/>
      <c r="G47" s="1131"/>
      <c r="H47" s="1131"/>
      <c r="I47" s="1131"/>
      <c r="J47" s="1131"/>
      <c r="K47" s="1131"/>
      <c r="L47" s="1131"/>
      <c r="M47" s="1131"/>
      <c r="N47" s="1131"/>
      <c r="O47" s="1131"/>
      <c r="P47" s="1132"/>
      <c r="Q47" s="1136"/>
      <c r="R47" s="1137"/>
      <c r="S47" s="1137"/>
      <c r="T47" s="1137"/>
      <c r="U47" s="1137"/>
      <c r="V47" s="1137"/>
      <c r="W47" s="1137"/>
      <c r="X47" s="1137"/>
      <c r="Y47" s="1137"/>
      <c r="Z47" s="1137"/>
      <c r="AA47" s="1137"/>
      <c r="AB47" s="1137"/>
      <c r="AC47" s="1137"/>
      <c r="AD47" s="1137"/>
      <c r="AE47" s="1138"/>
      <c r="AF47" s="1112"/>
      <c r="AG47" s="1113"/>
      <c r="AH47" s="1113"/>
      <c r="AI47" s="1113"/>
      <c r="AJ47" s="1114"/>
      <c r="AK47" s="1073"/>
      <c r="AL47" s="1064"/>
      <c r="AM47" s="1064"/>
      <c r="AN47" s="1064"/>
      <c r="AO47" s="1064"/>
      <c r="AP47" s="1064"/>
      <c r="AQ47" s="1064"/>
      <c r="AR47" s="1064"/>
      <c r="AS47" s="1064"/>
      <c r="AT47" s="1064"/>
      <c r="AU47" s="1064"/>
      <c r="AV47" s="1064"/>
      <c r="AW47" s="1064"/>
      <c r="AX47" s="1064"/>
      <c r="AY47" s="1064"/>
      <c r="AZ47" s="1135"/>
      <c r="BA47" s="1135"/>
      <c r="BB47" s="1135"/>
      <c r="BC47" s="1135"/>
      <c r="BD47" s="1135"/>
      <c r="BE47" s="1125"/>
      <c r="BF47" s="1125"/>
      <c r="BG47" s="1125"/>
      <c r="BH47" s="1125"/>
      <c r="BI47" s="1126"/>
      <c r="BJ47" s="253"/>
      <c r="BK47" s="253"/>
      <c r="BL47" s="253"/>
      <c r="BM47" s="253"/>
      <c r="BN47" s="253"/>
      <c r="BO47" s="266"/>
      <c r="BP47" s="266"/>
      <c r="BQ47" s="263">
        <v>41</v>
      </c>
      <c r="BR47" s="264"/>
      <c r="BS47" s="1107"/>
      <c r="BT47" s="1108"/>
      <c r="BU47" s="1108"/>
      <c r="BV47" s="1108"/>
      <c r="BW47" s="1108"/>
      <c r="BX47" s="1108"/>
      <c r="BY47" s="1108"/>
      <c r="BZ47" s="1108"/>
      <c r="CA47" s="1108"/>
      <c r="CB47" s="1108"/>
      <c r="CC47" s="1108"/>
      <c r="CD47" s="1108"/>
      <c r="CE47" s="1108"/>
      <c r="CF47" s="1108"/>
      <c r="CG47" s="1109"/>
      <c r="CH47" s="1082"/>
      <c r="CI47" s="1083"/>
      <c r="CJ47" s="1083"/>
      <c r="CK47" s="1083"/>
      <c r="CL47" s="1084"/>
      <c r="CM47" s="1082"/>
      <c r="CN47" s="1083"/>
      <c r="CO47" s="1083"/>
      <c r="CP47" s="1083"/>
      <c r="CQ47" s="1084"/>
      <c r="CR47" s="1082"/>
      <c r="CS47" s="1083"/>
      <c r="CT47" s="1083"/>
      <c r="CU47" s="1083"/>
      <c r="CV47" s="1084"/>
      <c r="CW47" s="1082"/>
      <c r="CX47" s="1083"/>
      <c r="CY47" s="1083"/>
      <c r="CZ47" s="1083"/>
      <c r="DA47" s="1084"/>
      <c r="DB47" s="1082"/>
      <c r="DC47" s="1083"/>
      <c r="DD47" s="1083"/>
      <c r="DE47" s="1083"/>
      <c r="DF47" s="1084"/>
      <c r="DG47" s="1082"/>
      <c r="DH47" s="1083"/>
      <c r="DI47" s="1083"/>
      <c r="DJ47" s="1083"/>
      <c r="DK47" s="1084"/>
      <c r="DL47" s="1082"/>
      <c r="DM47" s="1083"/>
      <c r="DN47" s="1083"/>
      <c r="DO47" s="1083"/>
      <c r="DP47" s="1084"/>
      <c r="DQ47" s="1082"/>
      <c r="DR47" s="1083"/>
      <c r="DS47" s="1083"/>
      <c r="DT47" s="1083"/>
      <c r="DU47" s="1084"/>
      <c r="DV47" s="1085"/>
      <c r="DW47" s="1086"/>
      <c r="DX47" s="1086"/>
      <c r="DY47" s="1086"/>
      <c r="DZ47" s="1087"/>
      <c r="EA47" s="247"/>
    </row>
    <row r="48" spans="1:131" s="248" customFormat="1" ht="26.25" customHeight="1" x14ac:dyDescent="0.15">
      <c r="A48" s="262">
        <v>21</v>
      </c>
      <c r="B48" s="1130"/>
      <c r="C48" s="1131"/>
      <c r="D48" s="1131"/>
      <c r="E48" s="1131"/>
      <c r="F48" s="1131"/>
      <c r="G48" s="1131"/>
      <c r="H48" s="1131"/>
      <c r="I48" s="1131"/>
      <c r="J48" s="1131"/>
      <c r="K48" s="1131"/>
      <c r="L48" s="1131"/>
      <c r="M48" s="1131"/>
      <c r="N48" s="1131"/>
      <c r="O48" s="1131"/>
      <c r="P48" s="1132"/>
      <c r="Q48" s="1136"/>
      <c r="R48" s="1137"/>
      <c r="S48" s="1137"/>
      <c r="T48" s="1137"/>
      <c r="U48" s="1137"/>
      <c r="V48" s="1137"/>
      <c r="W48" s="1137"/>
      <c r="X48" s="1137"/>
      <c r="Y48" s="1137"/>
      <c r="Z48" s="1137"/>
      <c r="AA48" s="1137"/>
      <c r="AB48" s="1137"/>
      <c r="AC48" s="1137"/>
      <c r="AD48" s="1137"/>
      <c r="AE48" s="1138"/>
      <c r="AF48" s="1112"/>
      <c r="AG48" s="1113"/>
      <c r="AH48" s="1113"/>
      <c r="AI48" s="1113"/>
      <c r="AJ48" s="1114"/>
      <c r="AK48" s="1073"/>
      <c r="AL48" s="1064"/>
      <c r="AM48" s="1064"/>
      <c r="AN48" s="1064"/>
      <c r="AO48" s="1064"/>
      <c r="AP48" s="1064"/>
      <c r="AQ48" s="1064"/>
      <c r="AR48" s="1064"/>
      <c r="AS48" s="1064"/>
      <c r="AT48" s="1064"/>
      <c r="AU48" s="1064"/>
      <c r="AV48" s="1064"/>
      <c r="AW48" s="1064"/>
      <c r="AX48" s="1064"/>
      <c r="AY48" s="1064"/>
      <c r="AZ48" s="1135"/>
      <c r="BA48" s="1135"/>
      <c r="BB48" s="1135"/>
      <c r="BC48" s="1135"/>
      <c r="BD48" s="1135"/>
      <c r="BE48" s="1125"/>
      <c r="BF48" s="1125"/>
      <c r="BG48" s="1125"/>
      <c r="BH48" s="1125"/>
      <c r="BI48" s="1126"/>
      <c r="BJ48" s="253"/>
      <c r="BK48" s="253"/>
      <c r="BL48" s="253"/>
      <c r="BM48" s="253"/>
      <c r="BN48" s="253"/>
      <c r="BO48" s="266"/>
      <c r="BP48" s="266"/>
      <c r="BQ48" s="263">
        <v>42</v>
      </c>
      <c r="BR48" s="264"/>
      <c r="BS48" s="1107"/>
      <c r="BT48" s="1108"/>
      <c r="BU48" s="1108"/>
      <c r="BV48" s="1108"/>
      <c r="BW48" s="1108"/>
      <c r="BX48" s="1108"/>
      <c r="BY48" s="1108"/>
      <c r="BZ48" s="1108"/>
      <c r="CA48" s="1108"/>
      <c r="CB48" s="1108"/>
      <c r="CC48" s="1108"/>
      <c r="CD48" s="1108"/>
      <c r="CE48" s="1108"/>
      <c r="CF48" s="1108"/>
      <c r="CG48" s="1109"/>
      <c r="CH48" s="1082"/>
      <c r="CI48" s="1083"/>
      <c r="CJ48" s="1083"/>
      <c r="CK48" s="1083"/>
      <c r="CL48" s="1084"/>
      <c r="CM48" s="1082"/>
      <c r="CN48" s="1083"/>
      <c r="CO48" s="1083"/>
      <c r="CP48" s="1083"/>
      <c r="CQ48" s="1084"/>
      <c r="CR48" s="1082"/>
      <c r="CS48" s="1083"/>
      <c r="CT48" s="1083"/>
      <c r="CU48" s="1083"/>
      <c r="CV48" s="1084"/>
      <c r="CW48" s="1082"/>
      <c r="CX48" s="1083"/>
      <c r="CY48" s="1083"/>
      <c r="CZ48" s="1083"/>
      <c r="DA48" s="1084"/>
      <c r="DB48" s="1082"/>
      <c r="DC48" s="1083"/>
      <c r="DD48" s="1083"/>
      <c r="DE48" s="1083"/>
      <c r="DF48" s="1084"/>
      <c r="DG48" s="1082"/>
      <c r="DH48" s="1083"/>
      <c r="DI48" s="1083"/>
      <c r="DJ48" s="1083"/>
      <c r="DK48" s="1084"/>
      <c r="DL48" s="1082"/>
      <c r="DM48" s="1083"/>
      <c r="DN48" s="1083"/>
      <c r="DO48" s="1083"/>
      <c r="DP48" s="1084"/>
      <c r="DQ48" s="1082"/>
      <c r="DR48" s="1083"/>
      <c r="DS48" s="1083"/>
      <c r="DT48" s="1083"/>
      <c r="DU48" s="1084"/>
      <c r="DV48" s="1085"/>
      <c r="DW48" s="1086"/>
      <c r="DX48" s="1086"/>
      <c r="DY48" s="1086"/>
      <c r="DZ48" s="1087"/>
      <c r="EA48" s="247"/>
    </row>
    <row r="49" spans="1:131" s="248" customFormat="1" ht="26.25" customHeight="1" x14ac:dyDescent="0.15">
      <c r="A49" s="262">
        <v>22</v>
      </c>
      <c r="B49" s="1130"/>
      <c r="C49" s="1131"/>
      <c r="D49" s="1131"/>
      <c r="E49" s="1131"/>
      <c r="F49" s="1131"/>
      <c r="G49" s="1131"/>
      <c r="H49" s="1131"/>
      <c r="I49" s="1131"/>
      <c r="J49" s="1131"/>
      <c r="K49" s="1131"/>
      <c r="L49" s="1131"/>
      <c r="M49" s="1131"/>
      <c r="N49" s="1131"/>
      <c r="O49" s="1131"/>
      <c r="P49" s="1132"/>
      <c r="Q49" s="1136"/>
      <c r="R49" s="1137"/>
      <c r="S49" s="1137"/>
      <c r="T49" s="1137"/>
      <c r="U49" s="1137"/>
      <c r="V49" s="1137"/>
      <c r="W49" s="1137"/>
      <c r="X49" s="1137"/>
      <c r="Y49" s="1137"/>
      <c r="Z49" s="1137"/>
      <c r="AA49" s="1137"/>
      <c r="AB49" s="1137"/>
      <c r="AC49" s="1137"/>
      <c r="AD49" s="1137"/>
      <c r="AE49" s="1138"/>
      <c r="AF49" s="1112"/>
      <c r="AG49" s="1113"/>
      <c r="AH49" s="1113"/>
      <c r="AI49" s="1113"/>
      <c r="AJ49" s="1114"/>
      <c r="AK49" s="1073"/>
      <c r="AL49" s="1064"/>
      <c r="AM49" s="1064"/>
      <c r="AN49" s="1064"/>
      <c r="AO49" s="1064"/>
      <c r="AP49" s="1064"/>
      <c r="AQ49" s="1064"/>
      <c r="AR49" s="1064"/>
      <c r="AS49" s="1064"/>
      <c r="AT49" s="1064"/>
      <c r="AU49" s="1064"/>
      <c r="AV49" s="1064"/>
      <c r="AW49" s="1064"/>
      <c r="AX49" s="1064"/>
      <c r="AY49" s="1064"/>
      <c r="AZ49" s="1135"/>
      <c r="BA49" s="1135"/>
      <c r="BB49" s="1135"/>
      <c r="BC49" s="1135"/>
      <c r="BD49" s="1135"/>
      <c r="BE49" s="1125"/>
      <c r="BF49" s="1125"/>
      <c r="BG49" s="1125"/>
      <c r="BH49" s="1125"/>
      <c r="BI49" s="1126"/>
      <c r="BJ49" s="253"/>
      <c r="BK49" s="253"/>
      <c r="BL49" s="253"/>
      <c r="BM49" s="253"/>
      <c r="BN49" s="253"/>
      <c r="BO49" s="266"/>
      <c r="BP49" s="266"/>
      <c r="BQ49" s="263">
        <v>43</v>
      </c>
      <c r="BR49" s="264"/>
      <c r="BS49" s="1107"/>
      <c r="BT49" s="1108"/>
      <c r="BU49" s="1108"/>
      <c r="BV49" s="1108"/>
      <c r="BW49" s="1108"/>
      <c r="BX49" s="1108"/>
      <c r="BY49" s="1108"/>
      <c r="BZ49" s="1108"/>
      <c r="CA49" s="1108"/>
      <c r="CB49" s="1108"/>
      <c r="CC49" s="1108"/>
      <c r="CD49" s="1108"/>
      <c r="CE49" s="1108"/>
      <c r="CF49" s="1108"/>
      <c r="CG49" s="1109"/>
      <c r="CH49" s="1082"/>
      <c r="CI49" s="1083"/>
      <c r="CJ49" s="1083"/>
      <c r="CK49" s="1083"/>
      <c r="CL49" s="1084"/>
      <c r="CM49" s="1082"/>
      <c r="CN49" s="1083"/>
      <c r="CO49" s="1083"/>
      <c r="CP49" s="1083"/>
      <c r="CQ49" s="1084"/>
      <c r="CR49" s="1082"/>
      <c r="CS49" s="1083"/>
      <c r="CT49" s="1083"/>
      <c r="CU49" s="1083"/>
      <c r="CV49" s="1084"/>
      <c r="CW49" s="1082"/>
      <c r="CX49" s="1083"/>
      <c r="CY49" s="1083"/>
      <c r="CZ49" s="1083"/>
      <c r="DA49" s="1084"/>
      <c r="DB49" s="1082"/>
      <c r="DC49" s="1083"/>
      <c r="DD49" s="1083"/>
      <c r="DE49" s="1083"/>
      <c r="DF49" s="1084"/>
      <c r="DG49" s="1082"/>
      <c r="DH49" s="1083"/>
      <c r="DI49" s="1083"/>
      <c r="DJ49" s="1083"/>
      <c r="DK49" s="1084"/>
      <c r="DL49" s="1082"/>
      <c r="DM49" s="1083"/>
      <c r="DN49" s="1083"/>
      <c r="DO49" s="1083"/>
      <c r="DP49" s="1084"/>
      <c r="DQ49" s="1082"/>
      <c r="DR49" s="1083"/>
      <c r="DS49" s="1083"/>
      <c r="DT49" s="1083"/>
      <c r="DU49" s="1084"/>
      <c r="DV49" s="1085"/>
      <c r="DW49" s="1086"/>
      <c r="DX49" s="1086"/>
      <c r="DY49" s="1086"/>
      <c r="DZ49" s="1087"/>
      <c r="EA49" s="247"/>
    </row>
    <row r="50" spans="1:131" s="248" customFormat="1" ht="26.25" customHeight="1" x14ac:dyDescent="0.15">
      <c r="A50" s="262">
        <v>23</v>
      </c>
      <c r="B50" s="1130"/>
      <c r="C50" s="1131"/>
      <c r="D50" s="1131"/>
      <c r="E50" s="1131"/>
      <c r="F50" s="1131"/>
      <c r="G50" s="1131"/>
      <c r="H50" s="1131"/>
      <c r="I50" s="1131"/>
      <c r="J50" s="1131"/>
      <c r="K50" s="1131"/>
      <c r="L50" s="1131"/>
      <c r="M50" s="1131"/>
      <c r="N50" s="1131"/>
      <c r="O50" s="1131"/>
      <c r="P50" s="1132"/>
      <c r="Q50" s="1133"/>
      <c r="R50" s="1116"/>
      <c r="S50" s="1116"/>
      <c r="T50" s="1116"/>
      <c r="U50" s="1116"/>
      <c r="V50" s="1116"/>
      <c r="W50" s="1116"/>
      <c r="X50" s="1116"/>
      <c r="Y50" s="1116"/>
      <c r="Z50" s="1116"/>
      <c r="AA50" s="1116"/>
      <c r="AB50" s="1116"/>
      <c r="AC50" s="1116"/>
      <c r="AD50" s="1116"/>
      <c r="AE50" s="1134"/>
      <c r="AF50" s="1112"/>
      <c r="AG50" s="1113"/>
      <c r="AH50" s="1113"/>
      <c r="AI50" s="1113"/>
      <c r="AJ50" s="1114"/>
      <c r="AK50" s="1115"/>
      <c r="AL50" s="1116"/>
      <c r="AM50" s="1116"/>
      <c r="AN50" s="1116"/>
      <c r="AO50" s="1116"/>
      <c r="AP50" s="1116"/>
      <c r="AQ50" s="1116"/>
      <c r="AR50" s="1116"/>
      <c r="AS50" s="1116"/>
      <c r="AT50" s="1116"/>
      <c r="AU50" s="1116"/>
      <c r="AV50" s="1116"/>
      <c r="AW50" s="1116"/>
      <c r="AX50" s="1116"/>
      <c r="AY50" s="1116"/>
      <c r="AZ50" s="1117"/>
      <c r="BA50" s="1117"/>
      <c r="BB50" s="1117"/>
      <c r="BC50" s="1117"/>
      <c r="BD50" s="1117"/>
      <c r="BE50" s="1125"/>
      <c r="BF50" s="1125"/>
      <c r="BG50" s="1125"/>
      <c r="BH50" s="1125"/>
      <c r="BI50" s="1126"/>
      <c r="BJ50" s="253"/>
      <c r="BK50" s="253"/>
      <c r="BL50" s="253"/>
      <c r="BM50" s="253"/>
      <c r="BN50" s="253"/>
      <c r="BO50" s="266"/>
      <c r="BP50" s="266"/>
      <c r="BQ50" s="263">
        <v>44</v>
      </c>
      <c r="BR50" s="264"/>
      <c r="BS50" s="1107"/>
      <c r="BT50" s="1108"/>
      <c r="BU50" s="1108"/>
      <c r="BV50" s="1108"/>
      <c r="BW50" s="1108"/>
      <c r="BX50" s="1108"/>
      <c r="BY50" s="1108"/>
      <c r="BZ50" s="1108"/>
      <c r="CA50" s="1108"/>
      <c r="CB50" s="1108"/>
      <c r="CC50" s="1108"/>
      <c r="CD50" s="1108"/>
      <c r="CE50" s="1108"/>
      <c r="CF50" s="1108"/>
      <c r="CG50" s="1109"/>
      <c r="CH50" s="1082"/>
      <c r="CI50" s="1083"/>
      <c r="CJ50" s="1083"/>
      <c r="CK50" s="1083"/>
      <c r="CL50" s="1084"/>
      <c r="CM50" s="1082"/>
      <c r="CN50" s="1083"/>
      <c r="CO50" s="1083"/>
      <c r="CP50" s="1083"/>
      <c r="CQ50" s="1084"/>
      <c r="CR50" s="1082"/>
      <c r="CS50" s="1083"/>
      <c r="CT50" s="1083"/>
      <c r="CU50" s="1083"/>
      <c r="CV50" s="1084"/>
      <c r="CW50" s="1082"/>
      <c r="CX50" s="1083"/>
      <c r="CY50" s="1083"/>
      <c r="CZ50" s="1083"/>
      <c r="DA50" s="1084"/>
      <c r="DB50" s="1082"/>
      <c r="DC50" s="1083"/>
      <c r="DD50" s="1083"/>
      <c r="DE50" s="1083"/>
      <c r="DF50" s="1084"/>
      <c r="DG50" s="1082"/>
      <c r="DH50" s="1083"/>
      <c r="DI50" s="1083"/>
      <c r="DJ50" s="1083"/>
      <c r="DK50" s="1084"/>
      <c r="DL50" s="1082"/>
      <c r="DM50" s="1083"/>
      <c r="DN50" s="1083"/>
      <c r="DO50" s="1083"/>
      <c r="DP50" s="1084"/>
      <c r="DQ50" s="1082"/>
      <c r="DR50" s="1083"/>
      <c r="DS50" s="1083"/>
      <c r="DT50" s="1083"/>
      <c r="DU50" s="1084"/>
      <c r="DV50" s="1085"/>
      <c r="DW50" s="1086"/>
      <c r="DX50" s="1086"/>
      <c r="DY50" s="1086"/>
      <c r="DZ50" s="1087"/>
      <c r="EA50" s="247"/>
    </row>
    <row r="51" spans="1:131" s="248" customFormat="1" ht="26.25" customHeight="1" x14ac:dyDescent="0.15">
      <c r="A51" s="262">
        <v>24</v>
      </c>
      <c r="B51" s="1130"/>
      <c r="C51" s="1131"/>
      <c r="D51" s="1131"/>
      <c r="E51" s="1131"/>
      <c r="F51" s="1131"/>
      <c r="G51" s="1131"/>
      <c r="H51" s="1131"/>
      <c r="I51" s="1131"/>
      <c r="J51" s="1131"/>
      <c r="K51" s="1131"/>
      <c r="L51" s="1131"/>
      <c r="M51" s="1131"/>
      <c r="N51" s="1131"/>
      <c r="O51" s="1131"/>
      <c r="P51" s="1132"/>
      <c r="Q51" s="1133"/>
      <c r="R51" s="1116"/>
      <c r="S51" s="1116"/>
      <c r="T51" s="1116"/>
      <c r="U51" s="1116"/>
      <c r="V51" s="1116"/>
      <c r="W51" s="1116"/>
      <c r="X51" s="1116"/>
      <c r="Y51" s="1116"/>
      <c r="Z51" s="1116"/>
      <c r="AA51" s="1116"/>
      <c r="AB51" s="1116"/>
      <c r="AC51" s="1116"/>
      <c r="AD51" s="1116"/>
      <c r="AE51" s="1134"/>
      <c r="AF51" s="1112"/>
      <c r="AG51" s="1113"/>
      <c r="AH51" s="1113"/>
      <c r="AI51" s="1113"/>
      <c r="AJ51" s="1114"/>
      <c r="AK51" s="1115"/>
      <c r="AL51" s="1116"/>
      <c r="AM51" s="1116"/>
      <c r="AN51" s="1116"/>
      <c r="AO51" s="1116"/>
      <c r="AP51" s="1116"/>
      <c r="AQ51" s="1116"/>
      <c r="AR51" s="1116"/>
      <c r="AS51" s="1116"/>
      <c r="AT51" s="1116"/>
      <c r="AU51" s="1116"/>
      <c r="AV51" s="1116"/>
      <c r="AW51" s="1116"/>
      <c r="AX51" s="1116"/>
      <c r="AY51" s="1116"/>
      <c r="AZ51" s="1117"/>
      <c r="BA51" s="1117"/>
      <c r="BB51" s="1117"/>
      <c r="BC51" s="1117"/>
      <c r="BD51" s="1117"/>
      <c r="BE51" s="1125"/>
      <c r="BF51" s="1125"/>
      <c r="BG51" s="1125"/>
      <c r="BH51" s="1125"/>
      <c r="BI51" s="1126"/>
      <c r="BJ51" s="253"/>
      <c r="BK51" s="253"/>
      <c r="BL51" s="253"/>
      <c r="BM51" s="253"/>
      <c r="BN51" s="253"/>
      <c r="BO51" s="266"/>
      <c r="BP51" s="266"/>
      <c r="BQ51" s="263">
        <v>45</v>
      </c>
      <c r="BR51" s="264"/>
      <c r="BS51" s="1107"/>
      <c r="BT51" s="1108"/>
      <c r="BU51" s="1108"/>
      <c r="BV51" s="1108"/>
      <c r="BW51" s="1108"/>
      <c r="BX51" s="1108"/>
      <c r="BY51" s="1108"/>
      <c r="BZ51" s="1108"/>
      <c r="CA51" s="1108"/>
      <c r="CB51" s="1108"/>
      <c r="CC51" s="1108"/>
      <c r="CD51" s="1108"/>
      <c r="CE51" s="1108"/>
      <c r="CF51" s="1108"/>
      <c r="CG51" s="1109"/>
      <c r="CH51" s="1082"/>
      <c r="CI51" s="1083"/>
      <c r="CJ51" s="1083"/>
      <c r="CK51" s="1083"/>
      <c r="CL51" s="1084"/>
      <c r="CM51" s="1082"/>
      <c r="CN51" s="1083"/>
      <c r="CO51" s="1083"/>
      <c r="CP51" s="1083"/>
      <c r="CQ51" s="1084"/>
      <c r="CR51" s="1082"/>
      <c r="CS51" s="1083"/>
      <c r="CT51" s="1083"/>
      <c r="CU51" s="1083"/>
      <c r="CV51" s="1084"/>
      <c r="CW51" s="1082"/>
      <c r="CX51" s="1083"/>
      <c r="CY51" s="1083"/>
      <c r="CZ51" s="1083"/>
      <c r="DA51" s="1084"/>
      <c r="DB51" s="1082"/>
      <c r="DC51" s="1083"/>
      <c r="DD51" s="1083"/>
      <c r="DE51" s="1083"/>
      <c r="DF51" s="1084"/>
      <c r="DG51" s="1082"/>
      <c r="DH51" s="1083"/>
      <c r="DI51" s="1083"/>
      <c r="DJ51" s="1083"/>
      <c r="DK51" s="1084"/>
      <c r="DL51" s="1082"/>
      <c r="DM51" s="1083"/>
      <c r="DN51" s="1083"/>
      <c r="DO51" s="1083"/>
      <c r="DP51" s="1084"/>
      <c r="DQ51" s="1082"/>
      <c r="DR51" s="1083"/>
      <c r="DS51" s="1083"/>
      <c r="DT51" s="1083"/>
      <c r="DU51" s="1084"/>
      <c r="DV51" s="1085"/>
      <c r="DW51" s="1086"/>
      <c r="DX51" s="1086"/>
      <c r="DY51" s="1086"/>
      <c r="DZ51" s="1087"/>
      <c r="EA51" s="247"/>
    </row>
    <row r="52" spans="1:131" s="248" customFormat="1" ht="26.25" customHeight="1" x14ac:dyDescent="0.15">
      <c r="A52" s="262">
        <v>25</v>
      </c>
      <c r="B52" s="1130"/>
      <c r="C52" s="1131"/>
      <c r="D52" s="1131"/>
      <c r="E52" s="1131"/>
      <c r="F52" s="1131"/>
      <c r="G52" s="1131"/>
      <c r="H52" s="1131"/>
      <c r="I52" s="1131"/>
      <c r="J52" s="1131"/>
      <c r="K52" s="1131"/>
      <c r="L52" s="1131"/>
      <c r="M52" s="1131"/>
      <c r="N52" s="1131"/>
      <c r="O52" s="1131"/>
      <c r="P52" s="1132"/>
      <c r="Q52" s="1133"/>
      <c r="R52" s="1116"/>
      <c r="S52" s="1116"/>
      <c r="T52" s="1116"/>
      <c r="U52" s="1116"/>
      <c r="V52" s="1116"/>
      <c r="W52" s="1116"/>
      <c r="X52" s="1116"/>
      <c r="Y52" s="1116"/>
      <c r="Z52" s="1116"/>
      <c r="AA52" s="1116"/>
      <c r="AB52" s="1116"/>
      <c r="AC52" s="1116"/>
      <c r="AD52" s="1116"/>
      <c r="AE52" s="1134"/>
      <c r="AF52" s="1112"/>
      <c r="AG52" s="1113"/>
      <c r="AH52" s="1113"/>
      <c r="AI52" s="1113"/>
      <c r="AJ52" s="1114"/>
      <c r="AK52" s="1115"/>
      <c r="AL52" s="1116"/>
      <c r="AM52" s="1116"/>
      <c r="AN52" s="1116"/>
      <c r="AO52" s="1116"/>
      <c r="AP52" s="1116"/>
      <c r="AQ52" s="1116"/>
      <c r="AR52" s="1116"/>
      <c r="AS52" s="1116"/>
      <c r="AT52" s="1116"/>
      <c r="AU52" s="1116"/>
      <c r="AV52" s="1116"/>
      <c r="AW52" s="1116"/>
      <c r="AX52" s="1116"/>
      <c r="AY52" s="1116"/>
      <c r="AZ52" s="1117"/>
      <c r="BA52" s="1117"/>
      <c r="BB52" s="1117"/>
      <c r="BC52" s="1117"/>
      <c r="BD52" s="1117"/>
      <c r="BE52" s="1125"/>
      <c r="BF52" s="1125"/>
      <c r="BG52" s="1125"/>
      <c r="BH52" s="1125"/>
      <c r="BI52" s="1126"/>
      <c r="BJ52" s="253"/>
      <c r="BK52" s="253"/>
      <c r="BL52" s="253"/>
      <c r="BM52" s="253"/>
      <c r="BN52" s="253"/>
      <c r="BO52" s="266"/>
      <c r="BP52" s="266"/>
      <c r="BQ52" s="263">
        <v>46</v>
      </c>
      <c r="BR52" s="264"/>
      <c r="BS52" s="1107"/>
      <c r="BT52" s="1108"/>
      <c r="BU52" s="1108"/>
      <c r="BV52" s="1108"/>
      <c r="BW52" s="1108"/>
      <c r="BX52" s="1108"/>
      <c r="BY52" s="1108"/>
      <c r="BZ52" s="1108"/>
      <c r="CA52" s="1108"/>
      <c r="CB52" s="1108"/>
      <c r="CC52" s="1108"/>
      <c r="CD52" s="1108"/>
      <c r="CE52" s="1108"/>
      <c r="CF52" s="1108"/>
      <c r="CG52" s="1109"/>
      <c r="CH52" s="1082"/>
      <c r="CI52" s="1083"/>
      <c r="CJ52" s="1083"/>
      <c r="CK52" s="1083"/>
      <c r="CL52" s="1084"/>
      <c r="CM52" s="1082"/>
      <c r="CN52" s="1083"/>
      <c r="CO52" s="1083"/>
      <c r="CP52" s="1083"/>
      <c r="CQ52" s="1084"/>
      <c r="CR52" s="1082"/>
      <c r="CS52" s="1083"/>
      <c r="CT52" s="1083"/>
      <c r="CU52" s="1083"/>
      <c r="CV52" s="1084"/>
      <c r="CW52" s="1082"/>
      <c r="CX52" s="1083"/>
      <c r="CY52" s="1083"/>
      <c r="CZ52" s="1083"/>
      <c r="DA52" s="1084"/>
      <c r="DB52" s="1082"/>
      <c r="DC52" s="1083"/>
      <c r="DD52" s="1083"/>
      <c r="DE52" s="1083"/>
      <c r="DF52" s="1084"/>
      <c r="DG52" s="1082"/>
      <c r="DH52" s="1083"/>
      <c r="DI52" s="1083"/>
      <c r="DJ52" s="1083"/>
      <c r="DK52" s="1084"/>
      <c r="DL52" s="1082"/>
      <c r="DM52" s="1083"/>
      <c r="DN52" s="1083"/>
      <c r="DO52" s="1083"/>
      <c r="DP52" s="1084"/>
      <c r="DQ52" s="1082"/>
      <c r="DR52" s="1083"/>
      <c r="DS52" s="1083"/>
      <c r="DT52" s="1083"/>
      <c r="DU52" s="1084"/>
      <c r="DV52" s="1085"/>
      <c r="DW52" s="1086"/>
      <c r="DX52" s="1086"/>
      <c r="DY52" s="1086"/>
      <c r="DZ52" s="1087"/>
      <c r="EA52" s="247"/>
    </row>
    <row r="53" spans="1:131" s="248" customFormat="1" ht="26.25" customHeight="1" x14ac:dyDescent="0.15">
      <c r="A53" s="262">
        <v>26</v>
      </c>
      <c r="B53" s="1130"/>
      <c r="C53" s="1131"/>
      <c r="D53" s="1131"/>
      <c r="E53" s="1131"/>
      <c r="F53" s="1131"/>
      <c r="G53" s="1131"/>
      <c r="H53" s="1131"/>
      <c r="I53" s="1131"/>
      <c r="J53" s="1131"/>
      <c r="K53" s="1131"/>
      <c r="L53" s="1131"/>
      <c r="M53" s="1131"/>
      <c r="N53" s="1131"/>
      <c r="O53" s="1131"/>
      <c r="P53" s="1132"/>
      <c r="Q53" s="1133"/>
      <c r="R53" s="1116"/>
      <c r="S53" s="1116"/>
      <c r="T53" s="1116"/>
      <c r="U53" s="1116"/>
      <c r="V53" s="1116"/>
      <c r="W53" s="1116"/>
      <c r="X53" s="1116"/>
      <c r="Y53" s="1116"/>
      <c r="Z53" s="1116"/>
      <c r="AA53" s="1116"/>
      <c r="AB53" s="1116"/>
      <c r="AC53" s="1116"/>
      <c r="AD53" s="1116"/>
      <c r="AE53" s="1134"/>
      <c r="AF53" s="1112"/>
      <c r="AG53" s="1113"/>
      <c r="AH53" s="1113"/>
      <c r="AI53" s="1113"/>
      <c r="AJ53" s="1114"/>
      <c r="AK53" s="1115"/>
      <c r="AL53" s="1116"/>
      <c r="AM53" s="1116"/>
      <c r="AN53" s="1116"/>
      <c r="AO53" s="1116"/>
      <c r="AP53" s="1116"/>
      <c r="AQ53" s="1116"/>
      <c r="AR53" s="1116"/>
      <c r="AS53" s="1116"/>
      <c r="AT53" s="1116"/>
      <c r="AU53" s="1116"/>
      <c r="AV53" s="1116"/>
      <c r="AW53" s="1116"/>
      <c r="AX53" s="1116"/>
      <c r="AY53" s="1116"/>
      <c r="AZ53" s="1117"/>
      <c r="BA53" s="1117"/>
      <c r="BB53" s="1117"/>
      <c r="BC53" s="1117"/>
      <c r="BD53" s="1117"/>
      <c r="BE53" s="1125"/>
      <c r="BF53" s="1125"/>
      <c r="BG53" s="1125"/>
      <c r="BH53" s="1125"/>
      <c r="BI53" s="1126"/>
      <c r="BJ53" s="253"/>
      <c r="BK53" s="253"/>
      <c r="BL53" s="253"/>
      <c r="BM53" s="253"/>
      <c r="BN53" s="253"/>
      <c r="BO53" s="266"/>
      <c r="BP53" s="266"/>
      <c r="BQ53" s="263">
        <v>47</v>
      </c>
      <c r="BR53" s="264"/>
      <c r="BS53" s="1107"/>
      <c r="BT53" s="1108"/>
      <c r="BU53" s="1108"/>
      <c r="BV53" s="1108"/>
      <c r="BW53" s="1108"/>
      <c r="BX53" s="1108"/>
      <c r="BY53" s="1108"/>
      <c r="BZ53" s="1108"/>
      <c r="CA53" s="1108"/>
      <c r="CB53" s="1108"/>
      <c r="CC53" s="1108"/>
      <c r="CD53" s="1108"/>
      <c r="CE53" s="1108"/>
      <c r="CF53" s="1108"/>
      <c r="CG53" s="1109"/>
      <c r="CH53" s="1082"/>
      <c r="CI53" s="1083"/>
      <c r="CJ53" s="1083"/>
      <c r="CK53" s="1083"/>
      <c r="CL53" s="1084"/>
      <c r="CM53" s="1082"/>
      <c r="CN53" s="1083"/>
      <c r="CO53" s="1083"/>
      <c r="CP53" s="1083"/>
      <c r="CQ53" s="1084"/>
      <c r="CR53" s="1082"/>
      <c r="CS53" s="1083"/>
      <c r="CT53" s="1083"/>
      <c r="CU53" s="1083"/>
      <c r="CV53" s="1084"/>
      <c r="CW53" s="1082"/>
      <c r="CX53" s="1083"/>
      <c r="CY53" s="1083"/>
      <c r="CZ53" s="1083"/>
      <c r="DA53" s="1084"/>
      <c r="DB53" s="1082"/>
      <c r="DC53" s="1083"/>
      <c r="DD53" s="1083"/>
      <c r="DE53" s="1083"/>
      <c r="DF53" s="1084"/>
      <c r="DG53" s="1082"/>
      <c r="DH53" s="1083"/>
      <c r="DI53" s="1083"/>
      <c r="DJ53" s="1083"/>
      <c r="DK53" s="1084"/>
      <c r="DL53" s="1082"/>
      <c r="DM53" s="1083"/>
      <c r="DN53" s="1083"/>
      <c r="DO53" s="1083"/>
      <c r="DP53" s="1084"/>
      <c r="DQ53" s="1082"/>
      <c r="DR53" s="1083"/>
      <c r="DS53" s="1083"/>
      <c r="DT53" s="1083"/>
      <c r="DU53" s="1084"/>
      <c r="DV53" s="1085"/>
      <c r="DW53" s="1086"/>
      <c r="DX53" s="1086"/>
      <c r="DY53" s="1086"/>
      <c r="DZ53" s="1087"/>
      <c r="EA53" s="247"/>
    </row>
    <row r="54" spans="1:131" s="248" customFormat="1" ht="26.25" customHeight="1" x14ac:dyDescent="0.15">
      <c r="A54" s="262">
        <v>27</v>
      </c>
      <c r="B54" s="1130"/>
      <c r="C54" s="1131"/>
      <c r="D54" s="1131"/>
      <c r="E54" s="1131"/>
      <c r="F54" s="1131"/>
      <c r="G54" s="1131"/>
      <c r="H54" s="1131"/>
      <c r="I54" s="1131"/>
      <c r="J54" s="1131"/>
      <c r="K54" s="1131"/>
      <c r="L54" s="1131"/>
      <c r="M54" s="1131"/>
      <c r="N54" s="1131"/>
      <c r="O54" s="1131"/>
      <c r="P54" s="1132"/>
      <c r="Q54" s="1133"/>
      <c r="R54" s="1116"/>
      <c r="S54" s="1116"/>
      <c r="T54" s="1116"/>
      <c r="U54" s="1116"/>
      <c r="V54" s="1116"/>
      <c r="W54" s="1116"/>
      <c r="X54" s="1116"/>
      <c r="Y54" s="1116"/>
      <c r="Z54" s="1116"/>
      <c r="AA54" s="1116"/>
      <c r="AB54" s="1116"/>
      <c r="AC54" s="1116"/>
      <c r="AD54" s="1116"/>
      <c r="AE54" s="1134"/>
      <c r="AF54" s="1112"/>
      <c r="AG54" s="1113"/>
      <c r="AH54" s="1113"/>
      <c r="AI54" s="1113"/>
      <c r="AJ54" s="1114"/>
      <c r="AK54" s="1115"/>
      <c r="AL54" s="1116"/>
      <c r="AM54" s="1116"/>
      <c r="AN54" s="1116"/>
      <c r="AO54" s="1116"/>
      <c r="AP54" s="1116"/>
      <c r="AQ54" s="1116"/>
      <c r="AR54" s="1116"/>
      <c r="AS54" s="1116"/>
      <c r="AT54" s="1116"/>
      <c r="AU54" s="1116"/>
      <c r="AV54" s="1116"/>
      <c r="AW54" s="1116"/>
      <c r="AX54" s="1116"/>
      <c r="AY54" s="1116"/>
      <c r="AZ54" s="1117"/>
      <c r="BA54" s="1117"/>
      <c r="BB54" s="1117"/>
      <c r="BC54" s="1117"/>
      <c r="BD54" s="1117"/>
      <c r="BE54" s="1125"/>
      <c r="BF54" s="1125"/>
      <c r="BG54" s="1125"/>
      <c r="BH54" s="1125"/>
      <c r="BI54" s="1126"/>
      <c r="BJ54" s="253"/>
      <c r="BK54" s="253"/>
      <c r="BL54" s="253"/>
      <c r="BM54" s="253"/>
      <c r="BN54" s="253"/>
      <c r="BO54" s="266"/>
      <c r="BP54" s="266"/>
      <c r="BQ54" s="263">
        <v>48</v>
      </c>
      <c r="BR54" s="264"/>
      <c r="BS54" s="1107"/>
      <c r="BT54" s="1108"/>
      <c r="BU54" s="1108"/>
      <c r="BV54" s="1108"/>
      <c r="BW54" s="1108"/>
      <c r="BX54" s="1108"/>
      <c r="BY54" s="1108"/>
      <c r="BZ54" s="1108"/>
      <c r="CA54" s="1108"/>
      <c r="CB54" s="1108"/>
      <c r="CC54" s="1108"/>
      <c r="CD54" s="1108"/>
      <c r="CE54" s="1108"/>
      <c r="CF54" s="1108"/>
      <c r="CG54" s="1109"/>
      <c r="CH54" s="1082"/>
      <c r="CI54" s="1083"/>
      <c r="CJ54" s="1083"/>
      <c r="CK54" s="1083"/>
      <c r="CL54" s="1084"/>
      <c r="CM54" s="1082"/>
      <c r="CN54" s="1083"/>
      <c r="CO54" s="1083"/>
      <c r="CP54" s="1083"/>
      <c r="CQ54" s="1084"/>
      <c r="CR54" s="1082"/>
      <c r="CS54" s="1083"/>
      <c r="CT54" s="1083"/>
      <c r="CU54" s="1083"/>
      <c r="CV54" s="1084"/>
      <c r="CW54" s="1082"/>
      <c r="CX54" s="1083"/>
      <c r="CY54" s="1083"/>
      <c r="CZ54" s="1083"/>
      <c r="DA54" s="1084"/>
      <c r="DB54" s="1082"/>
      <c r="DC54" s="1083"/>
      <c r="DD54" s="1083"/>
      <c r="DE54" s="1083"/>
      <c r="DF54" s="1084"/>
      <c r="DG54" s="1082"/>
      <c r="DH54" s="1083"/>
      <c r="DI54" s="1083"/>
      <c r="DJ54" s="1083"/>
      <c r="DK54" s="1084"/>
      <c r="DL54" s="1082"/>
      <c r="DM54" s="1083"/>
      <c r="DN54" s="1083"/>
      <c r="DO54" s="1083"/>
      <c r="DP54" s="1084"/>
      <c r="DQ54" s="1082"/>
      <c r="DR54" s="1083"/>
      <c r="DS54" s="1083"/>
      <c r="DT54" s="1083"/>
      <c r="DU54" s="1084"/>
      <c r="DV54" s="1085"/>
      <c r="DW54" s="1086"/>
      <c r="DX54" s="1086"/>
      <c r="DY54" s="1086"/>
      <c r="DZ54" s="1087"/>
      <c r="EA54" s="247"/>
    </row>
    <row r="55" spans="1:131" s="248" customFormat="1" ht="26.25" customHeight="1" x14ac:dyDescent="0.15">
      <c r="A55" s="262">
        <v>28</v>
      </c>
      <c r="B55" s="1130"/>
      <c r="C55" s="1131"/>
      <c r="D55" s="1131"/>
      <c r="E55" s="1131"/>
      <c r="F55" s="1131"/>
      <c r="G55" s="1131"/>
      <c r="H55" s="1131"/>
      <c r="I55" s="1131"/>
      <c r="J55" s="1131"/>
      <c r="K55" s="1131"/>
      <c r="L55" s="1131"/>
      <c r="M55" s="1131"/>
      <c r="N55" s="1131"/>
      <c r="O55" s="1131"/>
      <c r="P55" s="1132"/>
      <c r="Q55" s="1133"/>
      <c r="R55" s="1116"/>
      <c r="S55" s="1116"/>
      <c r="T55" s="1116"/>
      <c r="U55" s="1116"/>
      <c r="V55" s="1116"/>
      <c r="W55" s="1116"/>
      <c r="X55" s="1116"/>
      <c r="Y55" s="1116"/>
      <c r="Z55" s="1116"/>
      <c r="AA55" s="1116"/>
      <c r="AB55" s="1116"/>
      <c r="AC55" s="1116"/>
      <c r="AD55" s="1116"/>
      <c r="AE55" s="1134"/>
      <c r="AF55" s="1112"/>
      <c r="AG55" s="1113"/>
      <c r="AH55" s="1113"/>
      <c r="AI55" s="1113"/>
      <c r="AJ55" s="1114"/>
      <c r="AK55" s="1115"/>
      <c r="AL55" s="1116"/>
      <c r="AM55" s="1116"/>
      <c r="AN55" s="1116"/>
      <c r="AO55" s="1116"/>
      <c r="AP55" s="1116"/>
      <c r="AQ55" s="1116"/>
      <c r="AR55" s="1116"/>
      <c r="AS55" s="1116"/>
      <c r="AT55" s="1116"/>
      <c r="AU55" s="1116"/>
      <c r="AV55" s="1116"/>
      <c r="AW55" s="1116"/>
      <c r="AX55" s="1116"/>
      <c r="AY55" s="1116"/>
      <c r="AZ55" s="1117"/>
      <c r="BA55" s="1117"/>
      <c r="BB55" s="1117"/>
      <c r="BC55" s="1117"/>
      <c r="BD55" s="1117"/>
      <c r="BE55" s="1125"/>
      <c r="BF55" s="1125"/>
      <c r="BG55" s="1125"/>
      <c r="BH55" s="1125"/>
      <c r="BI55" s="1126"/>
      <c r="BJ55" s="253"/>
      <c r="BK55" s="253"/>
      <c r="BL55" s="253"/>
      <c r="BM55" s="253"/>
      <c r="BN55" s="253"/>
      <c r="BO55" s="266"/>
      <c r="BP55" s="266"/>
      <c r="BQ55" s="263">
        <v>49</v>
      </c>
      <c r="BR55" s="264"/>
      <c r="BS55" s="1107"/>
      <c r="BT55" s="1108"/>
      <c r="BU55" s="1108"/>
      <c r="BV55" s="1108"/>
      <c r="BW55" s="1108"/>
      <c r="BX55" s="1108"/>
      <c r="BY55" s="1108"/>
      <c r="BZ55" s="1108"/>
      <c r="CA55" s="1108"/>
      <c r="CB55" s="1108"/>
      <c r="CC55" s="1108"/>
      <c r="CD55" s="1108"/>
      <c r="CE55" s="1108"/>
      <c r="CF55" s="1108"/>
      <c r="CG55" s="1109"/>
      <c r="CH55" s="1082"/>
      <c r="CI55" s="1083"/>
      <c r="CJ55" s="1083"/>
      <c r="CK55" s="1083"/>
      <c r="CL55" s="1084"/>
      <c r="CM55" s="1082"/>
      <c r="CN55" s="1083"/>
      <c r="CO55" s="1083"/>
      <c r="CP55" s="1083"/>
      <c r="CQ55" s="1084"/>
      <c r="CR55" s="1082"/>
      <c r="CS55" s="1083"/>
      <c r="CT55" s="1083"/>
      <c r="CU55" s="1083"/>
      <c r="CV55" s="1084"/>
      <c r="CW55" s="1082"/>
      <c r="CX55" s="1083"/>
      <c r="CY55" s="1083"/>
      <c r="CZ55" s="1083"/>
      <c r="DA55" s="1084"/>
      <c r="DB55" s="1082"/>
      <c r="DC55" s="1083"/>
      <c r="DD55" s="1083"/>
      <c r="DE55" s="1083"/>
      <c r="DF55" s="1084"/>
      <c r="DG55" s="1082"/>
      <c r="DH55" s="1083"/>
      <c r="DI55" s="1083"/>
      <c r="DJ55" s="1083"/>
      <c r="DK55" s="1084"/>
      <c r="DL55" s="1082"/>
      <c r="DM55" s="1083"/>
      <c r="DN55" s="1083"/>
      <c r="DO55" s="1083"/>
      <c r="DP55" s="1084"/>
      <c r="DQ55" s="1082"/>
      <c r="DR55" s="1083"/>
      <c r="DS55" s="1083"/>
      <c r="DT55" s="1083"/>
      <c r="DU55" s="1084"/>
      <c r="DV55" s="1085"/>
      <c r="DW55" s="1086"/>
      <c r="DX55" s="1086"/>
      <c r="DY55" s="1086"/>
      <c r="DZ55" s="1087"/>
      <c r="EA55" s="247"/>
    </row>
    <row r="56" spans="1:131" s="248" customFormat="1" ht="26.25" customHeight="1" x14ac:dyDescent="0.15">
      <c r="A56" s="262">
        <v>29</v>
      </c>
      <c r="B56" s="1130"/>
      <c r="C56" s="1131"/>
      <c r="D56" s="1131"/>
      <c r="E56" s="1131"/>
      <c r="F56" s="1131"/>
      <c r="G56" s="1131"/>
      <c r="H56" s="1131"/>
      <c r="I56" s="1131"/>
      <c r="J56" s="1131"/>
      <c r="K56" s="1131"/>
      <c r="L56" s="1131"/>
      <c r="M56" s="1131"/>
      <c r="N56" s="1131"/>
      <c r="O56" s="1131"/>
      <c r="P56" s="1132"/>
      <c r="Q56" s="1133"/>
      <c r="R56" s="1116"/>
      <c r="S56" s="1116"/>
      <c r="T56" s="1116"/>
      <c r="U56" s="1116"/>
      <c r="V56" s="1116"/>
      <c r="W56" s="1116"/>
      <c r="X56" s="1116"/>
      <c r="Y56" s="1116"/>
      <c r="Z56" s="1116"/>
      <c r="AA56" s="1116"/>
      <c r="AB56" s="1116"/>
      <c r="AC56" s="1116"/>
      <c r="AD56" s="1116"/>
      <c r="AE56" s="1134"/>
      <c r="AF56" s="1112"/>
      <c r="AG56" s="1113"/>
      <c r="AH56" s="1113"/>
      <c r="AI56" s="1113"/>
      <c r="AJ56" s="1114"/>
      <c r="AK56" s="1115"/>
      <c r="AL56" s="1116"/>
      <c r="AM56" s="1116"/>
      <c r="AN56" s="1116"/>
      <c r="AO56" s="1116"/>
      <c r="AP56" s="1116"/>
      <c r="AQ56" s="1116"/>
      <c r="AR56" s="1116"/>
      <c r="AS56" s="1116"/>
      <c r="AT56" s="1116"/>
      <c r="AU56" s="1116"/>
      <c r="AV56" s="1116"/>
      <c r="AW56" s="1116"/>
      <c r="AX56" s="1116"/>
      <c r="AY56" s="1116"/>
      <c r="AZ56" s="1117"/>
      <c r="BA56" s="1117"/>
      <c r="BB56" s="1117"/>
      <c r="BC56" s="1117"/>
      <c r="BD56" s="1117"/>
      <c r="BE56" s="1125"/>
      <c r="BF56" s="1125"/>
      <c r="BG56" s="1125"/>
      <c r="BH56" s="1125"/>
      <c r="BI56" s="1126"/>
      <c r="BJ56" s="253"/>
      <c r="BK56" s="253"/>
      <c r="BL56" s="253"/>
      <c r="BM56" s="253"/>
      <c r="BN56" s="253"/>
      <c r="BO56" s="266"/>
      <c r="BP56" s="266"/>
      <c r="BQ56" s="263">
        <v>50</v>
      </c>
      <c r="BR56" s="264"/>
      <c r="BS56" s="1107"/>
      <c r="BT56" s="1108"/>
      <c r="BU56" s="1108"/>
      <c r="BV56" s="1108"/>
      <c r="BW56" s="1108"/>
      <c r="BX56" s="1108"/>
      <c r="BY56" s="1108"/>
      <c r="BZ56" s="1108"/>
      <c r="CA56" s="1108"/>
      <c r="CB56" s="1108"/>
      <c r="CC56" s="1108"/>
      <c r="CD56" s="1108"/>
      <c r="CE56" s="1108"/>
      <c r="CF56" s="1108"/>
      <c r="CG56" s="1109"/>
      <c r="CH56" s="1082"/>
      <c r="CI56" s="1083"/>
      <c r="CJ56" s="1083"/>
      <c r="CK56" s="1083"/>
      <c r="CL56" s="1084"/>
      <c r="CM56" s="1082"/>
      <c r="CN56" s="1083"/>
      <c r="CO56" s="1083"/>
      <c r="CP56" s="1083"/>
      <c r="CQ56" s="1084"/>
      <c r="CR56" s="1082"/>
      <c r="CS56" s="1083"/>
      <c r="CT56" s="1083"/>
      <c r="CU56" s="1083"/>
      <c r="CV56" s="1084"/>
      <c r="CW56" s="1082"/>
      <c r="CX56" s="1083"/>
      <c r="CY56" s="1083"/>
      <c r="CZ56" s="1083"/>
      <c r="DA56" s="1084"/>
      <c r="DB56" s="1082"/>
      <c r="DC56" s="1083"/>
      <c r="DD56" s="1083"/>
      <c r="DE56" s="1083"/>
      <c r="DF56" s="1084"/>
      <c r="DG56" s="1082"/>
      <c r="DH56" s="1083"/>
      <c r="DI56" s="1083"/>
      <c r="DJ56" s="1083"/>
      <c r="DK56" s="1084"/>
      <c r="DL56" s="1082"/>
      <c r="DM56" s="1083"/>
      <c r="DN56" s="1083"/>
      <c r="DO56" s="1083"/>
      <c r="DP56" s="1084"/>
      <c r="DQ56" s="1082"/>
      <c r="DR56" s="1083"/>
      <c r="DS56" s="1083"/>
      <c r="DT56" s="1083"/>
      <c r="DU56" s="1084"/>
      <c r="DV56" s="1085"/>
      <c r="DW56" s="1086"/>
      <c r="DX56" s="1086"/>
      <c r="DY56" s="1086"/>
      <c r="DZ56" s="1087"/>
      <c r="EA56" s="247"/>
    </row>
    <row r="57" spans="1:131" s="248" customFormat="1" ht="26.25" customHeight="1" x14ac:dyDescent="0.15">
      <c r="A57" s="262">
        <v>30</v>
      </c>
      <c r="B57" s="1130"/>
      <c r="C57" s="1131"/>
      <c r="D57" s="1131"/>
      <c r="E57" s="1131"/>
      <c r="F57" s="1131"/>
      <c r="G57" s="1131"/>
      <c r="H57" s="1131"/>
      <c r="I57" s="1131"/>
      <c r="J57" s="1131"/>
      <c r="K57" s="1131"/>
      <c r="L57" s="1131"/>
      <c r="M57" s="1131"/>
      <c r="N57" s="1131"/>
      <c r="O57" s="1131"/>
      <c r="P57" s="1132"/>
      <c r="Q57" s="1133"/>
      <c r="R57" s="1116"/>
      <c r="S57" s="1116"/>
      <c r="T57" s="1116"/>
      <c r="U57" s="1116"/>
      <c r="V57" s="1116"/>
      <c r="W57" s="1116"/>
      <c r="X57" s="1116"/>
      <c r="Y57" s="1116"/>
      <c r="Z57" s="1116"/>
      <c r="AA57" s="1116"/>
      <c r="AB57" s="1116"/>
      <c r="AC57" s="1116"/>
      <c r="AD57" s="1116"/>
      <c r="AE57" s="1134"/>
      <c r="AF57" s="1112"/>
      <c r="AG57" s="1113"/>
      <c r="AH57" s="1113"/>
      <c r="AI57" s="1113"/>
      <c r="AJ57" s="1114"/>
      <c r="AK57" s="1115"/>
      <c r="AL57" s="1116"/>
      <c r="AM57" s="1116"/>
      <c r="AN57" s="1116"/>
      <c r="AO57" s="1116"/>
      <c r="AP57" s="1116"/>
      <c r="AQ57" s="1116"/>
      <c r="AR57" s="1116"/>
      <c r="AS57" s="1116"/>
      <c r="AT57" s="1116"/>
      <c r="AU57" s="1116"/>
      <c r="AV57" s="1116"/>
      <c r="AW57" s="1116"/>
      <c r="AX57" s="1116"/>
      <c r="AY57" s="1116"/>
      <c r="AZ57" s="1117"/>
      <c r="BA57" s="1117"/>
      <c r="BB57" s="1117"/>
      <c r="BC57" s="1117"/>
      <c r="BD57" s="1117"/>
      <c r="BE57" s="1125"/>
      <c r="BF57" s="1125"/>
      <c r="BG57" s="1125"/>
      <c r="BH57" s="1125"/>
      <c r="BI57" s="1126"/>
      <c r="BJ57" s="253"/>
      <c r="BK57" s="253"/>
      <c r="BL57" s="253"/>
      <c r="BM57" s="253"/>
      <c r="BN57" s="253"/>
      <c r="BO57" s="266"/>
      <c r="BP57" s="266"/>
      <c r="BQ57" s="263">
        <v>51</v>
      </c>
      <c r="BR57" s="264"/>
      <c r="BS57" s="1107"/>
      <c r="BT57" s="1108"/>
      <c r="BU57" s="1108"/>
      <c r="BV57" s="1108"/>
      <c r="BW57" s="1108"/>
      <c r="BX57" s="1108"/>
      <c r="BY57" s="1108"/>
      <c r="BZ57" s="1108"/>
      <c r="CA57" s="1108"/>
      <c r="CB57" s="1108"/>
      <c r="CC57" s="1108"/>
      <c r="CD57" s="1108"/>
      <c r="CE57" s="1108"/>
      <c r="CF57" s="1108"/>
      <c r="CG57" s="1109"/>
      <c r="CH57" s="1082"/>
      <c r="CI57" s="1083"/>
      <c r="CJ57" s="1083"/>
      <c r="CK57" s="1083"/>
      <c r="CL57" s="1084"/>
      <c r="CM57" s="1082"/>
      <c r="CN57" s="1083"/>
      <c r="CO57" s="1083"/>
      <c r="CP57" s="1083"/>
      <c r="CQ57" s="1084"/>
      <c r="CR57" s="1082"/>
      <c r="CS57" s="1083"/>
      <c r="CT57" s="1083"/>
      <c r="CU57" s="1083"/>
      <c r="CV57" s="1084"/>
      <c r="CW57" s="1082"/>
      <c r="CX57" s="1083"/>
      <c r="CY57" s="1083"/>
      <c r="CZ57" s="1083"/>
      <c r="DA57" s="1084"/>
      <c r="DB57" s="1082"/>
      <c r="DC57" s="1083"/>
      <c r="DD57" s="1083"/>
      <c r="DE57" s="1083"/>
      <c r="DF57" s="1084"/>
      <c r="DG57" s="1082"/>
      <c r="DH57" s="1083"/>
      <c r="DI57" s="1083"/>
      <c r="DJ57" s="1083"/>
      <c r="DK57" s="1084"/>
      <c r="DL57" s="1082"/>
      <c r="DM57" s="1083"/>
      <c r="DN57" s="1083"/>
      <c r="DO57" s="1083"/>
      <c r="DP57" s="1084"/>
      <c r="DQ57" s="1082"/>
      <c r="DR57" s="1083"/>
      <c r="DS57" s="1083"/>
      <c r="DT57" s="1083"/>
      <c r="DU57" s="1084"/>
      <c r="DV57" s="1085"/>
      <c r="DW57" s="1086"/>
      <c r="DX57" s="1086"/>
      <c r="DY57" s="1086"/>
      <c r="DZ57" s="1087"/>
      <c r="EA57" s="247"/>
    </row>
    <row r="58" spans="1:131" s="248" customFormat="1" ht="26.25" customHeight="1" x14ac:dyDescent="0.15">
      <c r="A58" s="262">
        <v>31</v>
      </c>
      <c r="B58" s="1130"/>
      <c r="C58" s="1131"/>
      <c r="D58" s="1131"/>
      <c r="E58" s="1131"/>
      <c r="F58" s="1131"/>
      <c r="G58" s="1131"/>
      <c r="H58" s="1131"/>
      <c r="I58" s="1131"/>
      <c r="J58" s="1131"/>
      <c r="K58" s="1131"/>
      <c r="L58" s="1131"/>
      <c r="M58" s="1131"/>
      <c r="N58" s="1131"/>
      <c r="O58" s="1131"/>
      <c r="P58" s="1132"/>
      <c r="Q58" s="1133"/>
      <c r="R58" s="1116"/>
      <c r="S58" s="1116"/>
      <c r="T58" s="1116"/>
      <c r="U58" s="1116"/>
      <c r="V58" s="1116"/>
      <c r="W58" s="1116"/>
      <c r="X58" s="1116"/>
      <c r="Y58" s="1116"/>
      <c r="Z58" s="1116"/>
      <c r="AA58" s="1116"/>
      <c r="AB58" s="1116"/>
      <c r="AC58" s="1116"/>
      <c r="AD58" s="1116"/>
      <c r="AE58" s="1134"/>
      <c r="AF58" s="1112"/>
      <c r="AG58" s="1113"/>
      <c r="AH58" s="1113"/>
      <c r="AI58" s="1113"/>
      <c r="AJ58" s="1114"/>
      <c r="AK58" s="1115"/>
      <c r="AL58" s="1116"/>
      <c r="AM58" s="1116"/>
      <c r="AN58" s="1116"/>
      <c r="AO58" s="1116"/>
      <c r="AP58" s="1116"/>
      <c r="AQ58" s="1116"/>
      <c r="AR58" s="1116"/>
      <c r="AS58" s="1116"/>
      <c r="AT58" s="1116"/>
      <c r="AU58" s="1116"/>
      <c r="AV58" s="1116"/>
      <c r="AW58" s="1116"/>
      <c r="AX58" s="1116"/>
      <c r="AY58" s="1116"/>
      <c r="AZ58" s="1117"/>
      <c r="BA58" s="1117"/>
      <c r="BB58" s="1117"/>
      <c r="BC58" s="1117"/>
      <c r="BD58" s="1117"/>
      <c r="BE58" s="1125"/>
      <c r="BF58" s="1125"/>
      <c r="BG58" s="1125"/>
      <c r="BH58" s="1125"/>
      <c r="BI58" s="1126"/>
      <c r="BJ58" s="253"/>
      <c r="BK58" s="253"/>
      <c r="BL58" s="253"/>
      <c r="BM58" s="253"/>
      <c r="BN58" s="253"/>
      <c r="BO58" s="266"/>
      <c r="BP58" s="266"/>
      <c r="BQ58" s="263">
        <v>52</v>
      </c>
      <c r="BR58" s="264"/>
      <c r="BS58" s="1107"/>
      <c r="BT58" s="1108"/>
      <c r="BU58" s="1108"/>
      <c r="BV58" s="1108"/>
      <c r="BW58" s="1108"/>
      <c r="BX58" s="1108"/>
      <c r="BY58" s="1108"/>
      <c r="BZ58" s="1108"/>
      <c r="CA58" s="1108"/>
      <c r="CB58" s="1108"/>
      <c r="CC58" s="1108"/>
      <c r="CD58" s="1108"/>
      <c r="CE58" s="1108"/>
      <c r="CF58" s="1108"/>
      <c r="CG58" s="1109"/>
      <c r="CH58" s="1082"/>
      <c r="CI58" s="1083"/>
      <c r="CJ58" s="1083"/>
      <c r="CK58" s="1083"/>
      <c r="CL58" s="1084"/>
      <c r="CM58" s="1082"/>
      <c r="CN58" s="1083"/>
      <c r="CO58" s="1083"/>
      <c r="CP58" s="1083"/>
      <c r="CQ58" s="1084"/>
      <c r="CR58" s="1082"/>
      <c r="CS58" s="1083"/>
      <c r="CT58" s="1083"/>
      <c r="CU58" s="1083"/>
      <c r="CV58" s="1084"/>
      <c r="CW58" s="1082"/>
      <c r="CX58" s="1083"/>
      <c r="CY58" s="1083"/>
      <c r="CZ58" s="1083"/>
      <c r="DA58" s="1084"/>
      <c r="DB58" s="1082"/>
      <c r="DC58" s="1083"/>
      <c r="DD58" s="1083"/>
      <c r="DE58" s="1083"/>
      <c r="DF58" s="1084"/>
      <c r="DG58" s="1082"/>
      <c r="DH58" s="1083"/>
      <c r="DI58" s="1083"/>
      <c r="DJ58" s="1083"/>
      <c r="DK58" s="1084"/>
      <c r="DL58" s="1082"/>
      <c r="DM58" s="1083"/>
      <c r="DN58" s="1083"/>
      <c r="DO58" s="1083"/>
      <c r="DP58" s="1084"/>
      <c r="DQ58" s="1082"/>
      <c r="DR58" s="1083"/>
      <c r="DS58" s="1083"/>
      <c r="DT58" s="1083"/>
      <c r="DU58" s="1084"/>
      <c r="DV58" s="1085"/>
      <c r="DW58" s="1086"/>
      <c r="DX58" s="1086"/>
      <c r="DY58" s="1086"/>
      <c r="DZ58" s="1087"/>
      <c r="EA58" s="247"/>
    </row>
    <row r="59" spans="1:131" s="248" customFormat="1" ht="26.25" customHeight="1" x14ac:dyDescent="0.15">
      <c r="A59" s="262">
        <v>32</v>
      </c>
      <c r="B59" s="1130"/>
      <c r="C59" s="1131"/>
      <c r="D59" s="1131"/>
      <c r="E59" s="1131"/>
      <c r="F59" s="1131"/>
      <c r="G59" s="1131"/>
      <c r="H59" s="1131"/>
      <c r="I59" s="1131"/>
      <c r="J59" s="1131"/>
      <c r="K59" s="1131"/>
      <c r="L59" s="1131"/>
      <c r="M59" s="1131"/>
      <c r="N59" s="1131"/>
      <c r="O59" s="1131"/>
      <c r="P59" s="1132"/>
      <c r="Q59" s="1133"/>
      <c r="R59" s="1116"/>
      <c r="S59" s="1116"/>
      <c r="T59" s="1116"/>
      <c r="U59" s="1116"/>
      <c r="V59" s="1116"/>
      <c r="W59" s="1116"/>
      <c r="X59" s="1116"/>
      <c r="Y59" s="1116"/>
      <c r="Z59" s="1116"/>
      <c r="AA59" s="1116"/>
      <c r="AB59" s="1116"/>
      <c r="AC59" s="1116"/>
      <c r="AD59" s="1116"/>
      <c r="AE59" s="1134"/>
      <c r="AF59" s="1112"/>
      <c r="AG59" s="1113"/>
      <c r="AH59" s="1113"/>
      <c r="AI59" s="1113"/>
      <c r="AJ59" s="1114"/>
      <c r="AK59" s="1115"/>
      <c r="AL59" s="1116"/>
      <c r="AM59" s="1116"/>
      <c r="AN59" s="1116"/>
      <c r="AO59" s="1116"/>
      <c r="AP59" s="1116"/>
      <c r="AQ59" s="1116"/>
      <c r="AR59" s="1116"/>
      <c r="AS59" s="1116"/>
      <c r="AT59" s="1116"/>
      <c r="AU59" s="1116"/>
      <c r="AV59" s="1116"/>
      <c r="AW59" s="1116"/>
      <c r="AX59" s="1116"/>
      <c r="AY59" s="1116"/>
      <c r="AZ59" s="1117"/>
      <c r="BA59" s="1117"/>
      <c r="BB59" s="1117"/>
      <c r="BC59" s="1117"/>
      <c r="BD59" s="1117"/>
      <c r="BE59" s="1125"/>
      <c r="BF59" s="1125"/>
      <c r="BG59" s="1125"/>
      <c r="BH59" s="1125"/>
      <c r="BI59" s="1126"/>
      <c r="BJ59" s="253"/>
      <c r="BK59" s="253"/>
      <c r="BL59" s="253"/>
      <c r="BM59" s="253"/>
      <c r="BN59" s="253"/>
      <c r="BO59" s="266"/>
      <c r="BP59" s="266"/>
      <c r="BQ59" s="263">
        <v>53</v>
      </c>
      <c r="BR59" s="264"/>
      <c r="BS59" s="1107"/>
      <c r="BT59" s="1108"/>
      <c r="BU59" s="1108"/>
      <c r="BV59" s="1108"/>
      <c r="BW59" s="1108"/>
      <c r="BX59" s="1108"/>
      <c r="BY59" s="1108"/>
      <c r="BZ59" s="1108"/>
      <c r="CA59" s="1108"/>
      <c r="CB59" s="1108"/>
      <c r="CC59" s="1108"/>
      <c r="CD59" s="1108"/>
      <c r="CE59" s="1108"/>
      <c r="CF59" s="1108"/>
      <c r="CG59" s="1109"/>
      <c r="CH59" s="1082"/>
      <c r="CI59" s="1083"/>
      <c r="CJ59" s="1083"/>
      <c r="CK59" s="1083"/>
      <c r="CL59" s="1084"/>
      <c r="CM59" s="1082"/>
      <c r="CN59" s="1083"/>
      <c r="CO59" s="1083"/>
      <c r="CP59" s="1083"/>
      <c r="CQ59" s="1084"/>
      <c r="CR59" s="1082"/>
      <c r="CS59" s="1083"/>
      <c r="CT59" s="1083"/>
      <c r="CU59" s="1083"/>
      <c r="CV59" s="1084"/>
      <c r="CW59" s="1082"/>
      <c r="CX59" s="1083"/>
      <c r="CY59" s="1083"/>
      <c r="CZ59" s="1083"/>
      <c r="DA59" s="1084"/>
      <c r="DB59" s="1082"/>
      <c r="DC59" s="1083"/>
      <c r="DD59" s="1083"/>
      <c r="DE59" s="1083"/>
      <c r="DF59" s="1084"/>
      <c r="DG59" s="1082"/>
      <c r="DH59" s="1083"/>
      <c r="DI59" s="1083"/>
      <c r="DJ59" s="1083"/>
      <c r="DK59" s="1084"/>
      <c r="DL59" s="1082"/>
      <c r="DM59" s="1083"/>
      <c r="DN59" s="1083"/>
      <c r="DO59" s="1083"/>
      <c r="DP59" s="1084"/>
      <c r="DQ59" s="1082"/>
      <c r="DR59" s="1083"/>
      <c r="DS59" s="1083"/>
      <c r="DT59" s="1083"/>
      <c r="DU59" s="1084"/>
      <c r="DV59" s="1085"/>
      <c r="DW59" s="1086"/>
      <c r="DX59" s="1086"/>
      <c r="DY59" s="1086"/>
      <c r="DZ59" s="1087"/>
      <c r="EA59" s="247"/>
    </row>
    <row r="60" spans="1:131" s="248" customFormat="1" ht="26.25" customHeight="1" x14ac:dyDescent="0.15">
      <c r="A60" s="262">
        <v>33</v>
      </c>
      <c r="B60" s="1130"/>
      <c r="C60" s="1131"/>
      <c r="D60" s="1131"/>
      <c r="E60" s="1131"/>
      <c r="F60" s="1131"/>
      <c r="G60" s="1131"/>
      <c r="H60" s="1131"/>
      <c r="I60" s="1131"/>
      <c r="J60" s="1131"/>
      <c r="K60" s="1131"/>
      <c r="L60" s="1131"/>
      <c r="M60" s="1131"/>
      <c r="N60" s="1131"/>
      <c r="O60" s="1131"/>
      <c r="P60" s="1132"/>
      <c r="Q60" s="1133"/>
      <c r="R60" s="1116"/>
      <c r="S60" s="1116"/>
      <c r="T60" s="1116"/>
      <c r="U60" s="1116"/>
      <c r="V60" s="1116"/>
      <c r="W60" s="1116"/>
      <c r="X60" s="1116"/>
      <c r="Y60" s="1116"/>
      <c r="Z60" s="1116"/>
      <c r="AA60" s="1116"/>
      <c r="AB60" s="1116"/>
      <c r="AC60" s="1116"/>
      <c r="AD60" s="1116"/>
      <c r="AE60" s="1134"/>
      <c r="AF60" s="1112"/>
      <c r="AG60" s="1113"/>
      <c r="AH60" s="1113"/>
      <c r="AI60" s="1113"/>
      <c r="AJ60" s="1114"/>
      <c r="AK60" s="1115"/>
      <c r="AL60" s="1116"/>
      <c r="AM60" s="1116"/>
      <c r="AN60" s="1116"/>
      <c r="AO60" s="1116"/>
      <c r="AP60" s="1116"/>
      <c r="AQ60" s="1116"/>
      <c r="AR60" s="1116"/>
      <c r="AS60" s="1116"/>
      <c r="AT60" s="1116"/>
      <c r="AU60" s="1116"/>
      <c r="AV60" s="1116"/>
      <c r="AW60" s="1116"/>
      <c r="AX60" s="1116"/>
      <c r="AY60" s="1116"/>
      <c r="AZ60" s="1117"/>
      <c r="BA60" s="1117"/>
      <c r="BB60" s="1117"/>
      <c r="BC60" s="1117"/>
      <c r="BD60" s="1117"/>
      <c r="BE60" s="1125"/>
      <c r="BF60" s="1125"/>
      <c r="BG60" s="1125"/>
      <c r="BH60" s="1125"/>
      <c r="BI60" s="1126"/>
      <c r="BJ60" s="253"/>
      <c r="BK60" s="253"/>
      <c r="BL60" s="253"/>
      <c r="BM60" s="253"/>
      <c r="BN60" s="253"/>
      <c r="BO60" s="266"/>
      <c r="BP60" s="266"/>
      <c r="BQ60" s="263">
        <v>54</v>
      </c>
      <c r="BR60" s="264"/>
      <c r="BS60" s="1107"/>
      <c r="BT60" s="1108"/>
      <c r="BU60" s="1108"/>
      <c r="BV60" s="1108"/>
      <c r="BW60" s="1108"/>
      <c r="BX60" s="1108"/>
      <c r="BY60" s="1108"/>
      <c r="BZ60" s="1108"/>
      <c r="CA60" s="1108"/>
      <c r="CB60" s="1108"/>
      <c r="CC60" s="1108"/>
      <c r="CD60" s="1108"/>
      <c r="CE60" s="1108"/>
      <c r="CF60" s="1108"/>
      <c r="CG60" s="1109"/>
      <c r="CH60" s="1082"/>
      <c r="CI60" s="1083"/>
      <c r="CJ60" s="1083"/>
      <c r="CK60" s="1083"/>
      <c r="CL60" s="1084"/>
      <c r="CM60" s="1082"/>
      <c r="CN60" s="1083"/>
      <c r="CO60" s="1083"/>
      <c r="CP60" s="1083"/>
      <c r="CQ60" s="1084"/>
      <c r="CR60" s="1082"/>
      <c r="CS60" s="1083"/>
      <c r="CT60" s="1083"/>
      <c r="CU60" s="1083"/>
      <c r="CV60" s="1084"/>
      <c r="CW60" s="1082"/>
      <c r="CX60" s="1083"/>
      <c r="CY60" s="1083"/>
      <c r="CZ60" s="1083"/>
      <c r="DA60" s="1084"/>
      <c r="DB60" s="1082"/>
      <c r="DC60" s="1083"/>
      <c r="DD60" s="1083"/>
      <c r="DE60" s="1083"/>
      <c r="DF60" s="1084"/>
      <c r="DG60" s="1082"/>
      <c r="DH60" s="1083"/>
      <c r="DI60" s="1083"/>
      <c r="DJ60" s="1083"/>
      <c r="DK60" s="1084"/>
      <c r="DL60" s="1082"/>
      <c r="DM60" s="1083"/>
      <c r="DN60" s="1083"/>
      <c r="DO60" s="1083"/>
      <c r="DP60" s="1084"/>
      <c r="DQ60" s="1082"/>
      <c r="DR60" s="1083"/>
      <c r="DS60" s="1083"/>
      <c r="DT60" s="1083"/>
      <c r="DU60" s="1084"/>
      <c r="DV60" s="1085"/>
      <c r="DW60" s="1086"/>
      <c r="DX60" s="1086"/>
      <c r="DY60" s="1086"/>
      <c r="DZ60" s="1087"/>
      <c r="EA60" s="247"/>
    </row>
    <row r="61" spans="1:131" s="248" customFormat="1" ht="26.25" customHeight="1" thickBot="1" x14ac:dyDescent="0.2">
      <c r="A61" s="262">
        <v>34</v>
      </c>
      <c r="B61" s="1130"/>
      <c r="C61" s="1131"/>
      <c r="D61" s="1131"/>
      <c r="E61" s="1131"/>
      <c r="F61" s="1131"/>
      <c r="G61" s="1131"/>
      <c r="H61" s="1131"/>
      <c r="I61" s="1131"/>
      <c r="J61" s="1131"/>
      <c r="K61" s="1131"/>
      <c r="L61" s="1131"/>
      <c r="M61" s="1131"/>
      <c r="N61" s="1131"/>
      <c r="O61" s="1131"/>
      <c r="P61" s="1132"/>
      <c r="Q61" s="1133"/>
      <c r="R61" s="1116"/>
      <c r="S61" s="1116"/>
      <c r="T61" s="1116"/>
      <c r="U61" s="1116"/>
      <c r="V61" s="1116"/>
      <c r="W61" s="1116"/>
      <c r="X61" s="1116"/>
      <c r="Y61" s="1116"/>
      <c r="Z61" s="1116"/>
      <c r="AA61" s="1116"/>
      <c r="AB61" s="1116"/>
      <c r="AC61" s="1116"/>
      <c r="AD61" s="1116"/>
      <c r="AE61" s="1134"/>
      <c r="AF61" s="1112"/>
      <c r="AG61" s="1113"/>
      <c r="AH61" s="1113"/>
      <c r="AI61" s="1113"/>
      <c r="AJ61" s="1114"/>
      <c r="AK61" s="1115"/>
      <c r="AL61" s="1116"/>
      <c r="AM61" s="1116"/>
      <c r="AN61" s="1116"/>
      <c r="AO61" s="1116"/>
      <c r="AP61" s="1116"/>
      <c r="AQ61" s="1116"/>
      <c r="AR61" s="1116"/>
      <c r="AS61" s="1116"/>
      <c r="AT61" s="1116"/>
      <c r="AU61" s="1116"/>
      <c r="AV61" s="1116"/>
      <c r="AW61" s="1116"/>
      <c r="AX61" s="1116"/>
      <c r="AY61" s="1116"/>
      <c r="AZ61" s="1117"/>
      <c r="BA61" s="1117"/>
      <c r="BB61" s="1117"/>
      <c r="BC61" s="1117"/>
      <c r="BD61" s="1117"/>
      <c r="BE61" s="1125"/>
      <c r="BF61" s="1125"/>
      <c r="BG61" s="1125"/>
      <c r="BH61" s="1125"/>
      <c r="BI61" s="1126"/>
      <c r="BJ61" s="253"/>
      <c r="BK61" s="253"/>
      <c r="BL61" s="253"/>
      <c r="BM61" s="253"/>
      <c r="BN61" s="253"/>
      <c r="BO61" s="266"/>
      <c r="BP61" s="266"/>
      <c r="BQ61" s="263">
        <v>55</v>
      </c>
      <c r="BR61" s="264"/>
      <c r="BS61" s="1107"/>
      <c r="BT61" s="1108"/>
      <c r="BU61" s="1108"/>
      <c r="BV61" s="1108"/>
      <c r="BW61" s="1108"/>
      <c r="BX61" s="1108"/>
      <c r="BY61" s="1108"/>
      <c r="BZ61" s="1108"/>
      <c r="CA61" s="1108"/>
      <c r="CB61" s="1108"/>
      <c r="CC61" s="1108"/>
      <c r="CD61" s="1108"/>
      <c r="CE61" s="1108"/>
      <c r="CF61" s="1108"/>
      <c r="CG61" s="1109"/>
      <c r="CH61" s="1082"/>
      <c r="CI61" s="1083"/>
      <c r="CJ61" s="1083"/>
      <c r="CK61" s="1083"/>
      <c r="CL61" s="1084"/>
      <c r="CM61" s="1082"/>
      <c r="CN61" s="1083"/>
      <c r="CO61" s="1083"/>
      <c r="CP61" s="1083"/>
      <c r="CQ61" s="1084"/>
      <c r="CR61" s="1082"/>
      <c r="CS61" s="1083"/>
      <c r="CT61" s="1083"/>
      <c r="CU61" s="1083"/>
      <c r="CV61" s="1084"/>
      <c r="CW61" s="1082"/>
      <c r="CX61" s="1083"/>
      <c r="CY61" s="1083"/>
      <c r="CZ61" s="1083"/>
      <c r="DA61" s="1084"/>
      <c r="DB61" s="1082"/>
      <c r="DC61" s="1083"/>
      <c r="DD61" s="1083"/>
      <c r="DE61" s="1083"/>
      <c r="DF61" s="1084"/>
      <c r="DG61" s="1082"/>
      <c r="DH61" s="1083"/>
      <c r="DI61" s="1083"/>
      <c r="DJ61" s="1083"/>
      <c r="DK61" s="1084"/>
      <c r="DL61" s="1082"/>
      <c r="DM61" s="1083"/>
      <c r="DN61" s="1083"/>
      <c r="DO61" s="1083"/>
      <c r="DP61" s="1084"/>
      <c r="DQ61" s="1082"/>
      <c r="DR61" s="1083"/>
      <c r="DS61" s="1083"/>
      <c r="DT61" s="1083"/>
      <c r="DU61" s="1084"/>
      <c r="DV61" s="1085"/>
      <c r="DW61" s="1086"/>
      <c r="DX61" s="1086"/>
      <c r="DY61" s="1086"/>
      <c r="DZ61" s="1087"/>
      <c r="EA61" s="247"/>
    </row>
    <row r="62" spans="1:131" s="248" customFormat="1" ht="26.25" customHeight="1" x14ac:dyDescent="0.15">
      <c r="A62" s="262">
        <v>35</v>
      </c>
      <c r="B62" s="1130"/>
      <c r="C62" s="1131"/>
      <c r="D62" s="1131"/>
      <c r="E62" s="1131"/>
      <c r="F62" s="1131"/>
      <c r="G62" s="1131"/>
      <c r="H62" s="1131"/>
      <c r="I62" s="1131"/>
      <c r="J62" s="1131"/>
      <c r="K62" s="1131"/>
      <c r="L62" s="1131"/>
      <c r="M62" s="1131"/>
      <c r="N62" s="1131"/>
      <c r="O62" s="1131"/>
      <c r="P62" s="1132"/>
      <c r="Q62" s="1133"/>
      <c r="R62" s="1116"/>
      <c r="S62" s="1116"/>
      <c r="T62" s="1116"/>
      <c r="U62" s="1116"/>
      <c r="V62" s="1116"/>
      <c r="W62" s="1116"/>
      <c r="X62" s="1116"/>
      <c r="Y62" s="1116"/>
      <c r="Z62" s="1116"/>
      <c r="AA62" s="1116"/>
      <c r="AB62" s="1116"/>
      <c r="AC62" s="1116"/>
      <c r="AD62" s="1116"/>
      <c r="AE62" s="1134"/>
      <c r="AF62" s="1112"/>
      <c r="AG62" s="1113"/>
      <c r="AH62" s="1113"/>
      <c r="AI62" s="1113"/>
      <c r="AJ62" s="1114"/>
      <c r="AK62" s="1115"/>
      <c r="AL62" s="1116"/>
      <c r="AM62" s="1116"/>
      <c r="AN62" s="1116"/>
      <c r="AO62" s="1116"/>
      <c r="AP62" s="1116"/>
      <c r="AQ62" s="1116"/>
      <c r="AR62" s="1116"/>
      <c r="AS62" s="1116"/>
      <c r="AT62" s="1116"/>
      <c r="AU62" s="1116"/>
      <c r="AV62" s="1116"/>
      <c r="AW62" s="1116"/>
      <c r="AX62" s="1116"/>
      <c r="AY62" s="1116"/>
      <c r="AZ62" s="1117"/>
      <c r="BA62" s="1117"/>
      <c r="BB62" s="1117"/>
      <c r="BC62" s="1117"/>
      <c r="BD62" s="1117"/>
      <c r="BE62" s="1125"/>
      <c r="BF62" s="1125"/>
      <c r="BG62" s="1125"/>
      <c r="BH62" s="1125"/>
      <c r="BI62" s="1126"/>
      <c r="BJ62" s="1127" t="s">
        <v>408</v>
      </c>
      <c r="BK62" s="1128"/>
      <c r="BL62" s="1128"/>
      <c r="BM62" s="1128"/>
      <c r="BN62" s="1129"/>
      <c r="BO62" s="266"/>
      <c r="BP62" s="266"/>
      <c r="BQ62" s="263">
        <v>56</v>
      </c>
      <c r="BR62" s="264"/>
      <c r="BS62" s="1107"/>
      <c r="BT62" s="1108"/>
      <c r="BU62" s="1108"/>
      <c r="BV62" s="1108"/>
      <c r="BW62" s="1108"/>
      <c r="BX62" s="1108"/>
      <c r="BY62" s="1108"/>
      <c r="BZ62" s="1108"/>
      <c r="CA62" s="1108"/>
      <c r="CB62" s="1108"/>
      <c r="CC62" s="1108"/>
      <c r="CD62" s="1108"/>
      <c r="CE62" s="1108"/>
      <c r="CF62" s="1108"/>
      <c r="CG62" s="1109"/>
      <c r="CH62" s="1082"/>
      <c r="CI62" s="1083"/>
      <c r="CJ62" s="1083"/>
      <c r="CK62" s="1083"/>
      <c r="CL62" s="1084"/>
      <c r="CM62" s="1082"/>
      <c r="CN62" s="1083"/>
      <c r="CO62" s="1083"/>
      <c r="CP62" s="1083"/>
      <c r="CQ62" s="1084"/>
      <c r="CR62" s="1082"/>
      <c r="CS62" s="1083"/>
      <c r="CT62" s="1083"/>
      <c r="CU62" s="1083"/>
      <c r="CV62" s="1084"/>
      <c r="CW62" s="1082"/>
      <c r="CX62" s="1083"/>
      <c r="CY62" s="1083"/>
      <c r="CZ62" s="1083"/>
      <c r="DA62" s="1084"/>
      <c r="DB62" s="1082"/>
      <c r="DC62" s="1083"/>
      <c r="DD62" s="1083"/>
      <c r="DE62" s="1083"/>
      <c r="DF62" s="1084"/>
      <c r="DG62" s="1082"/>
      <c r="DH62" s="1083"/>
      <c r="DI62" s="1083"/>
      <c r="DJ62" s="1083"/>
      <c r="DK62" s="1084"/>
      <c r="DL62" s="1082"/>
      <c r="DM62" s="1083"/>
      <c r="DN62" s="1083"/>
      <c r="DO62" s="1083"/>
      <c r="DP62" s="1084"/>
      <c r="DQ62" s="1082"/>
      <c r="DR62" s="1083"/>
      <c r="DS62" s="1083"/>
      <c r="DT62" s="1083"/>
      <c r="DU62" s="1084"/>
      <c r="DV62" s="1085"/>
      <c r="DW62" s="1086"/>
      <c r="DX62" s="1086"/>
      <c r="DY62" s="1086"/>
      <c r="DZ62" s="1087"/>
      <c r="EA62" s="247"/>
    </row>
    <row r="63" spans="1:131" s="248" customFormat="1" ht="26.25" customHeight="1" thickBot="1" x14ac:dyDescent="0.2">
      <c r="A63" s="265" t="s">
        <v>388</v>
      </c>
      <c r="B63" s="1037" t="s">
        <v>409</v>
      </c>
      <c r="C63" s="1038"/>
      <c r="D63" s="1038"/>
      <c r="E63" s="1038"/>
      <c r="F63" s="1038"/>
      <c r="G63" s="1038"/>
      <c r="H63" s="1038"/>
      <c r="I63" s="1038"/>
      <c r="J63" s="1038"/>
      <c r="K63" s="1038"/>
      <c r="L63" s="1038"/>
      <c r="M63" s="1038"/>
      <c r="N63" s="1038"/>
      <c r="O63" s="1038"/>
      <c r="P63" s="1039"/>
      <c r="Q63" s="1055"/>
      <c r="R63" s="1056"/>
      <c r="S63" s="1056"/>
      <c r="T63" s="1056"/>
      <c r="U63" s="1056"/>
      <c r="V63" s="1056"/>
      <c r="W63" s="1056"/>
      <c r="X63" s="1056"/>
      <c r="Y63" s="1056"/>
      <c r="Z63" s="1056"/>
      <c r="AA63" s="1056"/>
      <c r="AB63" s="1056"/>
      <c r="AC63" s="1056"/>
      <c r="AD63" s="1056"/>
      <c r="AE63" s="1121"/>
      <c r="AF63" s="1122">
        <v>6</v>
      </c>
      <c r="AG63" s="1052"/>
      <c r="AH63" s="1052"/>
      <c r="AI63" s="1052"/>
      <c r="AJ63" s="1123"/>
      <c r="AK63" s="1124"/>
      <c r="AL63" s="1056"/>
      <c r="AM63" s="1056"/>
      <c r="AN63" s="1056"/>
      <c r="AO63" s="1056"/>
      <c r="AP63" s="1052"/>
      <c r="AQ63" s="1052"/>
      <c r="AR63" s="1052"/>
      <c r="AS63" s="1052"/>
      <c r="AT63" s="1052"/>
      <c r="AU63" s="1052"/>
      <c r="AV63" s="1052"/>
      <c r="AW63" s="1052"/>
      <c r="AX63" s="1052"/>
      <c r="AY63" s="1052"/>
      <c r="AZ63" s="1118"/>
      <c r="BA63" s="1118"/>
      <c r="BB63" s="1118"/>
      <c r="BC63" s="1118"/>
      <c r="BD63" s="1118"/>
      <c r="BE63" s="1053"/>
      <c r="BF63" s="1053"/>
      <c r="BG63" s="1053"/>
      <c r="BH63" s="1053"/>
      <c r="BI63" s="1054"/>
      <c r="BJ63" s="1119" t="s">
        <v>406</v>
      </c>
      <c r="BK63" s="1044"/>
      <c r="BL63" s="1044"/>
      <c r="BM63" s="1044"/>
      <c r="BN63" s="1120"/>
      <c r="BO63" s="266"/>
      <c r="BP63" s="266"/>
      <c r="BQ63" s="263">
        <v>57</v>
      </c>
      <c r="BR63" s="264"/>
      <c r="BS63" s="1107"/>
      <c r="BT63" s="1108"/>
      <c r="BU63" s="1108"/>
      <c r="BV63" s="1108"/>
      <c r="BW63" s="1108"/>
      <c r="BX63" s="1108"/>
      <c r="BY63" s="1108"/>
      <c r="BZ63" s="1108"/>
      <c r="CA63" s="1108"/>
      <c r="CB63" s="1108"/>
      <c r="CC63" s="1108"/>
      <c r="CD63" s="1108"/>
      <c r="CE63" s="1108"/>
      <c r="CF63" s="1108"/>
      <c r="CG63" s="1109"/>
      <c r="CH63" s="1082"/>
      <c r="CI63" s="1083"/>
      <c r="CJ63" s="1083"/>
      <c r="CK63" s="1083"/>
      <c r="CL63" s="1084"/>
      <c r="CM63" s="1082"/>
      <c r="CN63" s="1083"/>
      <c r="CO63" s="1083"/>
      <c r="CP63" s="1083"/>
      <c r="CQ63" s="1084"/>
      <c r="CR63" s="1082"/>
      <c r="CS63" s="1083"/>
      <c r="CT63" s="1083"/>
      <c r="CU63" s="1083"/>
      <c r="CV63" s="1084"/>
      <c r="CW63" s="1082"/>
      <c r="CX63" s="1083"/>
      <c r="CY63" s="1083"/>
      <c r="CZ63" s="1083"/>
      <c r="DA63" s="1084"/>
      <c r="DB63" s="1082"/>
      <c r="DC63" s="1083"/>
      <c r="DD63" s="1083"/>
      <c r="DE63" s="1083"/>
      <c r="DF63" s="1084"/>
      <c r="DG63" s="1082"/>
      <c r="DH63" s="1083"/>
      <c r="DI63" s="1083"/>
      <c r="DJ63" s="1083"/>
      <c r="DK63" s="1084"/>
      <c r="DL63" s="1082"/>
      <c r="DM63" s="1083"/>
      <c r="DN63" s="1083"/>
      <c r="DO63" s="1083"/>
      <c r="DP63" s="1084"/>
      <c r="DQ63" s="1082"/>
      <c r="DR63" s="1083"/>
      <c r="DS63" s="1083"/>
      <c r="DT63" s="1083"/>
      <c r="DU63" s="1084"/>
      <c r="DV63" s="1085"/>
      <c r="DW63" s="1086"/>
      <c r="DX63" s="1086"/>
      <c r="DY63" s="1086"/>
      <c r="DZ63" s="1087"/>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107"/>
      <c r="BT64" s="1108"/>
      <c r="BU64" s="1108"/>
      <c r="BV64" s="1108"/>
      <c r="BW64" s="1108"/>
      <c r="BX64" s="1108"/>
      <c r="BY64" s="1108"/>
      <c r="BZ64" s="1108"/>
      <c r="CA64" s="1108"/>
      <c r="CB64" s="1108"/>
      <c r="CC64" s="1108"/>
      <c r="CD64" s="1108"/>
      <c r="CE64" s="1108"/>
      <c r="CF64" s="1108"/>
      <c r="CG64" s="1109"/>
      <c r="CH64" s="1082"/>
      <c r="CI64" s="1083"/>
      <c r="CJ64" s="1083"/>
      <c r="CK64" s="1083"/>
      <c r="CL64" s="1084"/>
      <c r="CM64" s="1082"/>
      <c r="CN64" s="1083"/>
      <c r="CO64" s="1083"/>
      <c r="CP64" s="1083"/>
      <c r="CQ64" s="1084"/>
      <c r="CR64" s="1082"/>
      <c r="CS64" s="1083"/>
      <c r="CT64" s="1083"/>
      <c r="CU64" s="1083"/>
      <c r="CV64" s="1084"/>
      <c r="CW64" s="1082"/>
      <c r="CX64" s="1083"/>
      <c r="CY64" s="1083"/>
      <c r="CZ64" s="1083"/>
      <c r="DA64" s="1084"/>
      <c r="DB64" s="1082"/>
      <c r="DC64" s="1083"/>
      <c r="DD64" s="1083"/>
      <c r="DE64" s="1083"/>
      <c r="DF64" s="1084"/>
      <c r="DG64" s="1082"/>
      <c r="DH64" s="1083"/>
      <c r="DI64" s="1083"/>
      <c r="DJ64" s="1083"/>
      <c r="DK64" s="1084"/>
      <c r="DL64" s="1082"/>
      <c r="DM64" s="1083"/>
      <c r="DN64" s="1083"/>
      <c r="DO64" s="1083"/>
      <c r="DP64" s="1084"/>
      <c r="DQ64" s="1082"/>
      <c r="DR64" s="1083"/>
      <c r="DS64" s="1083"/>
      <c r="DT64" s="1083"/>
      <c r="DU64" s="1084"/>
      <c r="DV64" s="1085"/>
      <c r="DW64" s="1086"/>
      <c r="DX64" s="1086"/>
      <c r="DY64" s="1086"/>
      <c r="DZ64" s="1087"/>
      <c r="EA64" s="247"/>
    </row>
    <row r="65" spans="1:131" s="248" customFormat="1" ht="26.25" customHeight="1" thickBot="1" x14ac:dyDescent="0.2">
      <c r="A65" s="253" t="s">
        <v>410</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107"/>
      <c r="BT65" s="1108"/>
      <c r="BU65" s="1108"/>
      <c r="BV65" s="1108"/>
      <c r="BW65" s="1108"/>
      <c r="BX65" s="1108"/>
      <c r="BY65" s="1108"/>
      <c r="BZ65" s="1108"/>
      <c r="CA65" s="1108"/>
      <c r="CB65" s="1108"/>
      <c r="CC65" s="1108"/>
      <c r="CD65" s="1108"/>
      <c r="CE65" s="1108"/>
      <c r="CF65" s="1108"/>
      <c r="CG65" s="1109"/>
      <c r="CH65" s="1082"/>
      <c r="CI65" s="1083"/>
      <c r="CJ65" s="1083"/>
      <c r="CK65" s="1083"/>
      <c r="CL65" s="1084"/>
      <c r="CM65" s="1082"/>
      <c r="CN65" s="1083"/>
      <c r="CO65" s="1083"/>
      <c r="CP65" s="1083"/>
      <c r="CQ65" s="1084"/>
      <c r="CR65" s="1082"/>
      <c r="CS65" s="1083"/>
      <c r="CT65" s="1083"/>
      <c r="CU65" s="1083"/>
      <c r="CV65" s="1084"/>
      <c r="CW65" s="1082"/>
      <c r="CX65" s="1083"/>
      <c r="CY65" s="1083"/>
      <c r="CZ65" s="1083"/>
      <c r="DA65" s="1084"/>
      <c r="DB65" s="1082"/>
      <c r="DC65" s="1083"/>
      <c r="DD65" s="1083"/>
      <c r="DE65" s="1083"/>
      <c r="DF65" s="1084"/>
      <c r="DG65" s="1082"/>
      <c r="DH65" s="1083"/>
      <c r="DI65" s="1083"/>
      <c r="DJ65" s="1083"/>
      <c r="DK65" s="1084"/>
      <c r="DL65" s="1082"/>
      <c r="DM65" s="1083"/>
      <c r="DN65" s="1083"/>
      <c r="DO65" s="1083"/>
      <c r="DP65" s="1084"/>
      <c r="DQ65" s="1082"/>
      <c r="DR65" s="1083"/>
      <c r="DS65" s="1083"/>
      <c r="DT65" s="1083"/>
      <c r="DU65" s="1084"/>
      <c r="DV65" s="1085"/>
      <c r="DW65" s="1086"/>
      <c r="DX65" s="1086"/>
      <c r="DY65" s="1086"/>
      <c r="DZ65" s="1087"/>
      <c r="EA65" s="247"/>
    </row>
    <row r="66" spans="1:131" s="248" customFormat="1" ht="26.25" customHeight="1" x14ac:dyDescent="0.15">
      <c r="A66" s="1088" t="s">
        <v>411</v>
      </c>
      <c r="B66" s="1089"/>
      <c r="C66" s="1089"/>
      <c r="D66" s="1089"/>
      <c r="E66" s="1089"/>
      <c r="F66" s="1089"/>
      <c r="G66" s="1089"/>
      <c r="H66" s="1089"/>
      <c r="I66" s="1089"/>
      <c r="J66" s="1089"/>
      <c r="K66" s="1089"/>
      <c r="L66" s="1089"/>
      <c r="M66" s="1089"/>
      <c r="N66" s="1089"/>
      <c r="O66" s="1089"/>
      <c r="P66" s="1090"/>
      <c r="Q66" s="1094" t="s">
        <v>412</v>
      </c>
      <c r="R66" s="1095"/>
      <c r="S66" s="1095"/>
      <c r="T66" s="1095"/>
      <c r="U66" s="1096"/>
      <c r="V66" s="1094" t="s">
        <v>413</v>
      </c>
      <c r="W66" s="1095"/>
      <c r="X66" s="1095"/>
      <c r="Y66" s="1095"/>
      <c r="Z66" s="1096"/>
      <c r="AA66" s="1094" t="s">
        <v>414</v>
      </c>
      <c r="AB66" s="1095"/>
      <c r="AC66" s="1095"/>
      <c r="AD66" s="1095"/>
      <c r="AE66" s="1096"/>
      <c r="AF66" s="1100" t="s">
        <v>415</v>
      </c>
      <c r="AG66" s="1101"/>
      <c r="AH66" s="1101"/>
      <c r="AI66" s="1101"/>
      <c r="AJ66" s="1102"/>
      <c r="AK66" s="1094" t="s">
        <v>416</v>
      </c>
      <c r="AL66" s="1089"/>
      <c r="AM66" s="1089"/>
      <c r="AN66" s="1089"/>
      <c r="AO66" s="1090"/>
      <c r="AP66" s="1094" t="s">
        <v>417</v>
      </c>
      <c r="AQ66" s="1095"/>
      <c r="AR66" s="1095"/>
      <c r="AS66" s="1095"/>
      <c r="AT66" s="1096"/>
      <c r="AU66" s="1094" t="s">
        <v>418</v>
      </c>
      <c r="AV66" s="1095"/>
      <c r="AW66" s="1095"/>
      <c r="AX66" s="1095"/>
      <c r="AY66" s="1096"/>
      <c r="AZ66" s="1094" t="s">
        <v>376</v>
      </c>
      <c r="BA66" s="1095"/>
      <c r="BB66" s="1095"/>
      <c r="BC66" s="1095"/>
      <c r="BD66" s="1110"/>
      <c r="BE66" s="266"/>
      <c r="BF66" s="266"/>
      <c r="BG66" s="266"/>
      <c r="BH66" s="266"/>
      <c r="BI66" s="266"/>
      <c r="BJ66" s="266"/>
      <c r="BK66" s="266"/>
      <c r="BL66" s="266"/>
      <c r="BM66" s="266"/>
      <c r="BN66" s="266"/>
      <c r="BO66" s="266"/>
      <c r="BP66" s="266"/>
      <c r="BQ66" s="263">
        <v>60</v>
      </c>
      <c r="BR66" s="268"/>
      <c r="BS66" s="1046"/>
      <c r="BT66" s="1047"/>
      <c r="BU66" s="1047"/>
      <c r="BV66" s="1047"/>
      <c r="BW66" s="1047"/>
      <c r="BX66" s="1047"/>
      <c r="BY66" s="1047"/>
      <c r="BZ66" s="1047"/>
      <c r="CA66" s="1047"/>
      <c r="CB66" s="1047"/>
      <c r="CC66" s="1047"/>
      <c r="CD66" s="1047"/>
      <c r="CE66" s="1047"/>
      <c r="CF66" s="1047"/>
      <c r="CG66" s="1048"/>
      <c r="CH66" s="1049"/>
      <c r="CI66" s="1050"/>
      <c r="CJ66" s="1050"/>
      <c r="CK66" s="1050"/>
      <c r="CL66" s="1051"/>
      <c r="CM66" s="1049"/>
      <c r="CN66" s="1050"/>
      <c r="CO66" s="1050"/>
      <c r="CP66" s="1050"/>
      <c r="CQ66" s="1051"/>
      <c r="CR66" s="1049"/>
      <c r="CS66" s="1050"/>
      <c r="CT66" s="1050"/>
      <c r="CU66" s="1050"/>
      <c r="CV66" s="1051"/>
      <c r="CW66" s="1049"/>
      <c r="CX66" s="1050"/>
      <c r="CY66" s="1050"/>
      <c r="CZ66" s="1050"/>
      <c r="DA66" s="1051"/>
      <c r="DB66" s="1049"/>
      <c r="DC66" s="1050"/>
      <c r="DD66" s="1050"/>
      <c r="DE66" s="1050"/>
      <c r="DF66" s="1051"/>
      <c r="DG66" s="1049"/>
      <c r="DH66" s="1050"/>
      <c r="DI66" s="1050"/>
      <c r="DJ66" s="1050"/>
      <c r="DK66" s="1051"/>
      <c r="DL66" s="1049"/>
      <c r="DM66" s="1050"/>
      <c r="DN66" s="1050"/>
      <c r="DO66" s="1050"/>
      <c r="DP66" s="1051"/>
      <c r="DQ66" s="1049"/>
      <c r="DR66" s="1050"/>
      <c r="DS66" s="1050"/>
      <c r="DT66" s="1050"/>
      <c r="DU66" s="1051"/>
      <c r="DV66" s="1034"/>
      <c r="DW66" s="1035"/>
      <c r="DX66" s="1035"/>
      <c r="DY66" s="1035"/>
      <c r="DZ66" s="1036"/>
      <c r="EA66" s="247"/>
    </row>
    <row r="67" spans="1:131" s="248" customFormat="1" ht="26.25" customHeight="1" thickBot="1" x14ac:dyDescent="0.2">
      <c r="A67" s="1091"/>
      <c r="B67" s="1092"/>
      <c r="C67" s="1092"/>
      <c r="D67" s="1092"/>
      <c r="E67" s="1092"/>
      <c r="F67" s="1092"/>
      <c r="G67" s="1092"/>
      <c r="H67" s="1092"/>
      <c r="I67" s="1092"/>
      <c r="J67" s="1092"/>
      <c r="K67" s="1092"/>
      <c r="L67" s="1092"/>
      <c r="M67" s="1092"/>
      <c r="N67" s="1092"/>
      <c r="O67" s="1092"/>
      <c r="P67" s="1093"/>
      <c r="Q67" s="1097"/>
      <c r="R67" s="1098"/>
      <c r="S67" s="1098"/>
      <c r="T67" s="1098"/>
      <c r="U67" s="1099"/>
      <c r="V67" s="1097"/>
      <c r="W67" s="1098"/>
      <c r="X67" s="1098"/>
      <c r="Y67" s="1098"/>
      <c r="Z67" s="1099"/>
      <c r="AA67" s="1097"/>
      <c r="AB67" s="1098"/>
      <c r="AC67" s="1098"/>
      <c r="AD67" s="1098"/>
      <c r="AE67" s="1099"/>
      <c r="AF67" s="1103"/>
      <c r="AG67" s="1104"/>
      <c r="AH67" s="1104"/>
      <c r="AI67" s="1104"/>
      <c r="AJ67" s="1105"/>
      <c r="AK67" s="1106"/>
      <c r="AL67" s="1092"/>
      <c r="AM67" s="1092"/>
      <c r="AN67" s="1092"/>
      <c r="AO67" s="1093"/>
      <c r="AP67" s="1097"/>
      <c r="AQ67" s="1098"/>
      <c r="AR67" s="1098"/>
      <c r="AS67" s="1098"/>
      <c r="AT67" s="1099"/>
      <c r="AU67" s="1097"/>
      <c r="AV67" s="1098"/>
      <c r="AW67" s="1098"/>
      <c r="AX67" s="1098"/>
      <c r="AY67" s="1099"/>
      <c r="AZ67" s="1097"/>
      <c r="BA67" s="1098"/>
      <c r="BB67" s="1098"/>
      <c r="BC67" s="1098"/>
      <c r="BD67" s="1111"/>
      <c r="BE67" s="266"/>
      <c r="BF67" s="266"/>
      <c r="BG67" s="266"/>
      <c r="BH67" s="266"/>
      <c r="BI67" s="266"/>
      <c r="BJ67" s="266"/>
      <c r="BK67" s="266"/>
      <c r="BL67" s="266"/>
      <c r="BM67" s="266"/>
      <c r="BN67" s="266"/>
      <c r="BO67" s="266"/>
      <c r="BP67" s="266"/>
      <c r="BQ67" s="263">
        <v>61</v>
      </c>
      <c r="BR67" s="268"/>
      <c r="BS67" s="1046"/>
      <c r="BT67" s="1047"/>
      <c r="BU67" s="1047"/>
      <c r="BV67" s="1047"/>
      <c r="BW67" s="1047"/>
      <c r="BX67" s="1047"/>
      <c r="BY67" s="1047"/>
      <c r="BZ67" s="1047"/>
      <c r="CA67" s="1047"/>
      <c r="CB67" s="1047"/>
      <c r="CC67" s="1047"/>
      <c r="CD67" s="1047"/>
      <c r="CE67" s="1047"/>
      <c r="CF67" s="1047"/>
      <c r="CG67" s="1048"/>
      <c r="CH67" s="1049"/>
      <c r="CI67" s="1050"/>
      <c r="CJ67" s="1050"/>
      <c r="CK67" s="1050"/>
      <c r="CL67" s="1051"/>
      <c r="CM67" s="1049"/>
      <c r="CN67" s="1050"/>
      <c r="CO67" s="1050"/>
      <c r="CP67" s="1050"/>
      <c r="CQ67" s="1051"/>
      <c r="CR67" s="1049"/>
      <c r="CS67" s="1050"/>
      <c r="CT67" s="1050"/>
      <c r="CU67" s="1050"/>
      <c r="CV67" s="1051"/>
      <c r="CW67" s="1049"/>
      <c r="CX67" s="1050"/>
      <c r="CY67" s="1050"/>
      <c r="CZ67" s="1050"/>
      <c r="DA67" s="1051"/>
      <c r="DB67" s="1049"/>
      <c r="DC67" s="1050"/>
      <c r="DD67" s="1050"/>
      <c r="DE67" s="1050"/>
      <c r="DF67" s="1051"/>
      <c r="DG67" s="1049"/>
      <c r="DH67" s="1050"/>
      <c r="DI67" s="1050"/>
      <c r="DJ67" s="1050"/>
      <c r="DK67" s="1051"/>
      <c r="DL67" s="1049"/>
      <c r="DM67" s="1050"/>
      <c r="DN67" s="1050"/>
      <c r="DO67" s="1050"/>
      <c r="DP67" s="1051"/>
      <c r="DQ67" s="1049"/>
      <c r="DR67" s="1050"/>
      <c r="DS67" s="1050"/>
      <c r="DT67" s="1050"/>
      <c r="DU67" s="1051"/>
      <c r="DV67" s="1034"/>
      <c r="DW67" s="1035"/>
      <c r="DX67" s="1035"/>
      <c r="DY67" s="1035"/>
      <c r="DZ67" s="1036"/>
      <c r="EA67" s="247"/>
    </row>
    <row r="68" spans="1:131" s="248" customFormat="1" ht="26.25" customHeight="1" thickTop="1" x14ac:dyDescent="0.15">
      <c r="A68" s="259">
        <v>1</v>
      </c>
      <c r="B68" s="1078" t="s">
        <v>573</v>
      </c>
      <c r="C68" s="1079"/>
      <c r="D68" s="1079"/>
      <c r="E68" s="1079"/>
      <c r="F68" s="1079"/>
      <c r="G68" s="1079"/>
      <c r="H68" s="1079"/>
      <c r="I68" s="1079"/>
      <c r="J68" s="1079"/>
      <c r="K68" s="1079"/>
      <c r="L68" s="1079"/>
      <c r="M68" s="1079"/>
      <c r="N68" s="1079"/>
      <c r="O68" s="1079"/>
      <c r="P68" s="1080"/>
      <c r="Q68" s="1081">
        <v>1912</v>
      </c>
      <c r="R68" s="1075"/>
      <c r="S68" s="1075"/>
      <c r="T68" s="1075"/>
      <c r="U68" s="1075"/>
      <c r="V68" s="1075">
        <v>1760</v>
      </c>
      <c r="W68" s="1075"/>
      <c r="X68" s="1075"/>
      <c r="Y68" s="1075"/>
      <c r="Z68" s="1075"/>
      <c r="AA68" s="1075">
        <v>153</v>
      </c>
      <c r="AB68" s="1075"/>
      <c r="AC68" s="1075"/>
      <c r="AD68" s="1075"/>
      <c r="AE68" s="1075"/>
      <c r="AF68" s="1075">
        <v>103</v>
      </c>
      <c r="AG68" s="1075"/>
      <c r="AH68" s="1075"/>
      <c r="AI68" s="1075"/>
      <c r="AJ68" s="1075"/>
      <c r="AK68" s="1075" t="s">
        <v>580</v>
      </c>
      <c r="AL68" s="1075"/>
      <c r="AM68" s="1075"/>
      <c r="AN68" s="1075"/>
      <c r="AO68" s="1075"/>
      <c r="AP68" s="1075">
        <v>56</v>
      </c>
      <c r="AQ68" s="1075"/>
      <c r="AR68" s="1075"/>
      <c r="AS68" s="1075"/>
      <c r="AT68" s="1075"/>
      <c r="AU68" s="1075" t="s">
        <v>572</v>
      </c>
      <c r="AV68" s="1075"/>
      <c r="AW68" s="1075"/>
      <c r="AX68" s="1075"/>
      <c r="AY68" s="1075"/>
      <c r="AZ68" s="1076"/>
      <c r="BA68" s="1076"/>
      <c r="BB68" s="1076"/>
      <c r="BC68" s="1076"/>
      <c r="BD68" s="1077"/>
      <c r="BE68" s="266"/>
      <c r="BF68" s="266"/>
      <c r="BG68" s="266"/>
      <c r="BH68" s="266"/>
      <c r="BI68" s="266"/>
      <c r="BJ68" s="266"/>
      <c r="BK68" s="266"/>
      <c r="BL68" s="266"/>
      <c r="BM68" s="266"/>
      <c r="BN68" s="266"/>
      <c r="BO68" s="266"/>
      <c r="BP68" s="266"/>
      <c r="BQ68" s="263">
        <v>62</v>
      </c>
      <c r="BR68" s="268"/>
      <c r="BS68" s="1046"/>
      <c r="BT68" s="1047"/>
      <c r="BU68" s="1047"/>
      <c r="BV68" s="1047"/>
      <c r="BW68" s="1047"/>
      <c r="BX68" s="1047"/>
      <c r="BY68" s="1047"/>
      <c r="BZ68" s="1047"/>
      <c r="CA68" s="1047"/>
      <c r="CB68" s="1047"/>
      <c r="CC68" s="1047"/>
      <c r="CD68" s="1047"/>
      <c r="CE68" s="1047"/>
      <c r="CF68" s="1047"/>
      <c r="CG68" s="1048"/>
      <c r="CH68" s="1049"/>
      <c r="CI68" s="1050"/>
      <c r="CJ68" s="1050"/>
      <c r="CK68" s="1050"/>
      <c r="CL68" s="1051"/>
      <c r="CM68" s="1049"/>
      <c r="CN68" s="1050"/>
      <c r="CO68" s="1050"/>
      <c r="CP68" s="1050"/>
      <c r="CQ68" s="1051"/>
      <c r="CR68" s="1049"/>
      <c r="CS68" s="1050"/>
      <c r="CT68" s="1050"/>
      <c r="CU68" s="1050"/>
      <c r="CV68" s="1051"/>
      <c r="CW68" s="1049"/>
      <c r="CX68" s="1050"/>
      <c r="CY68" s="1050"/>
      <c r="CZ68" s="1050"/>
      <c r="DA68" s="1051"/>
      <c r="DB68" s="1049"/>
      <c r="DC68" s="1050"/>
      <c r="DD68" s="1050"/>
      <c r="DE68" s="1050"/>
      <c r="DF68" s="1051"/>
      <c r="DG68" s="1049"/>
      <c r="DH68" s="1050"/>
      <c r="DI68" s="1050"/>
      <c r="DJ68" s="1050"/>
      <c r="DK68" s="1051"/>
      <c r="DL68" s="1049"/>
      <c r="DM68" s="1050"/>
      <c r="DN68" s="1050"/>
      <c r="DO68" s="1050"/>
      <c r="DP68" s="1051"/>
      <c r="DQ68" s="1049"/>
      <c r="DR68" s="1050"/>
      <c r="DS68" s="1050"/>
      <c r="DT68" s="1050"/>
      <c r="DU68" s="1051"/>
      <c r="DV68" s="1034"/>
      <c r="DW68" s="1035"/>
      <c r="DX68" s="1035"/>
      <c r="DY68" s="1035"/>
      <c r="DZ68" s="1036"/>
      <c r="EA68" s="247"/>
    </row>
    <row r="69" spans="1:131" s="248" customFormat="1" ht="26.25" customHeight="1" x14ac:dyDescent="0.15">
      <c r="A69" s="262">
        <v>2</v>
      </c>
      <c r="B69" s="1067" t="s">
        <v>574</v>
      </c>
      <c r="C69" s="1068"/>
      <c r="D69" s="1068"/>
      <c r="E69" s="1068"/>
      <c r="F69" s="1068"/>
      <c r="G69" s="1068"/>
      <c r="H69" s="1068"/>
      <c r="I69" s="1068"/>
      <c r="J69" s="1068"/>
      <c r="K69" s="1068"/>
      <c r="L69" s="1068"/>
      <c r="M69" s="1068"/>
      <c r="N69" s="1068"/>
      <c r="O69" s="1068"/>
      <c r="P69" s="1069"/>
      <c r="Q69" s="1070">
        <v>3752</v>
      </c>
      <c r="R69" s="1064"/>
      <c r="S69" s="1064"/>
      <c r="T69" s="1064"/>
      <c r="U69" s="1064"/>
      <c r="V69" s="1064">
        <v>3690</v>
      </c>
      <c r="W69" s="1064"/>
      <c r="X69" s="1064"/>
      <c r="Y69" s="1064"/>
      <c r="Z69" s="1064"/>
      <c r="AA69" s="1064">
        <v>61</v>
      </c>
      <c r="AB69" s="1064"/>
      <c r="AC69" s="1064"/>
      <c r="AD69" s="1064"/>
      <c r="AE69" s="1064"/>
      <c r="AF69" s="1064">
        <v>61</v>
      </c>
      <c r="AG69" s="1064"/>
      <c r="AH69" s="1064"/>
      <c r="AI69" s="1064"/>
      <c r="AJ69" s="1064"/>
      <c r="AK69" s="1064">
        <v>593</v>
      </c>
      <c r="AL69" s="1064"/>
      <c r="AM69" s="1064"/>
      <c r="AN69" s="1064"/>
      <c r="AO69" s="1064"/>
      <c r="AP69" s="1064" t="s">
        <v>572</v>
      </c>
      <c r="AQ69" s="1064"/>
      <c r="AR69" s="1064"/>
      <c r="AS69" s="1064"/>
      <c r="AT69" s="1064"/>
      <c r="AU69" s="1064" t="s">
        <v>571</v>
      </c>
      <c r="AV69" s="1064"/>
      <c r="AW69" s="1064"/>
      <c r="AX69" s="1064"/>
      <c r="AY69" s="1064"/>
      <c r="AZ69" s="1065"/>
      <c r="BA69" s="1065"/>
      <c r="BB69" s="1065"/>
      <c r="BC69" s="1065"/>
      <c r="BD69" s="1066"/>
      <c r="BE69" s="266"/>
      <c r="BF69" s="266"/>
      <c r="BG69" s="266"/>
      <c r="BH69" s="266"/>
      <c r="BI69" s="266"/>
      <c r="BJ69" s="266"/>
      <c r="BK69" s="266"/>
      <c r="BL69" s="266"/>
      <c r="BM69" s="266"/>
      <c r="BN69" s="266"/>
      <c r="BO69" s="266"/>
      <c r="BP69" s="266"/>
      <c r="BQ69" s="263">
        <v>63</v>
      </c>
      <c r="BR69" s="268"/>
      <c r="BS69" s="1046"/>
      <c r="BT69" s="1047"/>
      <c r="BU69" s="1047"/>
      <c r="BV69" s="1047"/>
      <c r="BW69" s="1047"/>
      <c r="BX69" s="1047"/>
      <c r="BY69" s="1047"/>
      <c r="BZ69" s="1047"/>
      <c r="CA69" s="1047"/>
      <c r="CB69" s="1047"/>
      <c r="CC69" s="1047"/>
      <c r="CD69" s="1047"/>
      <c r="CE69" s="1047"/>
      <c r="CF69" s="1047"/>
      <c r="CG69" s="1048"/>
      <c r="CH69" s="1049"/>
      <c r="CI69" s="1050"/>
      <c r="CJ69" s="1050"/>
      <c r="CK69" s="1050"/>
      <c r="CL69" s="1051"/>
      <c r="CM69" s="1049"/>
      <c r="CN69" s="1050"/>
      <c r="CO69" s="1050"/>
      <c r="CP69" s="1050"/>
      <c r="CQ69" s="1051"/>
      <c r="CR69" s="1049"/>
      <c r="CS69" s="1050"/>
      <c r="CT69" s="1050"/>
      <c r="CU69" s="1050"/>
      <c r="CV69" s="1051"/>
      <c r="CW69" s="1049"/>
      <c r="CX69" s="1050"/>
      <c r="CY69" s="1050"/>
      <c r="CZ69" s="1050"/>
      <c r="DA69" s="1051"/>
      <c r="DB69" s="1049"/>
      <c r="DC69" s="1050"/>
      <c r="DD69" s="1050"/>
      <c r="DE69" s="1050"/>
      <c r="DF69" s="1051"/>
      <c r="DG69" s="1049"/>
      <c r="DH69" s="1050"/>
      <c r="DI69" s="1050"/>
      <c r="DJ69" s="1050"/>
      <c r="DK69" s="1051"/>
      <c r="DL69" s="1049"/>
      <c r="DM69" s="1050"/>
      <c r="DN69" s="1050"/>
      <c r="DO69" s="1050"/>
      <c r="DP69" s="1051"/>
      <c r="DQ69" s="1049"/>
      <c r="DR69" s="1050"/>
      <c r="DS69" s="1050"/>
      <c r="DT69" s="1050"/>
      <c r="DU69" s="1051"/>
      <c r="DV69" s="1034"/>
      <c r="DW69" s="1035"/>
      <c r="DX69" s="1035"/>
      <c r="DY69" s="1035"/>
      <c r="DZ69" s="1036"/>
      <c r="EA69" s="247"/>
    </row>
    <row r="70" spans="1:131" s="248" customFormat="1" ht="26.25" customHeight="1" x14ac:dyDescent="0.15">
      <c r="A70" s="262">
        <v>3</v>
      </c>
      <c r="B70" s="1067" t="s">
        <v>575</v>
      </c>
      <c r="C70" s="1068"/>
      <c r="D70" s="1068"/>
      <c r="E70" s="1068"/>
      <c r="F70" s="1068"/>
      <c r="G70" s="1068"/>
      <c r="H70" s="1068"/>
      <c r="I70" s="1068"/>
      <c r="J70" s="1068"/>
      <c r="K70" s="1068"/>
      <c r="L70" s="1068"/>
      <c r="M70" s="1068"/>
      <c r="N70" s="1068"/>
      <c r="O70" s="1068"/>
      <c r="P70" s="1069"/>
      <c r="Q70" s="1070">
        <v>1876</v>
      </c>
      <c r="R70" s="1064"/>
      <c r="S70" s="1064"/>
      <c r="T70" s="1064"/>
      <c r="U70" s="1064"/>
      <c r="V70" s="1064">
        <v>1859</v>
      </c>
      <c r="W70" s="1064"/>
      <c r="X70" s="1064"/>
      <c r="Y70" s="1064"/>
      <c r="Z70" s="1064"/>
      <c r="AA70" s="1064">
        <v>17</v>
      </c>
      <c r="AB70" s="1064"/>
      <c r="AC70" s="1064"/>
      <c r="AD70" s="1064"/>
      <c r="AE70" s="1064"/>
      <c r="AF70" s="1064">
        <v>1974</v>
      </c>
      <c r="AG70" s="1064"/>
      <c r="AH70" s="1064"/>
      <c r="AI70" s="1064"/>
      <c r="AJ70" s="1064"/>
      <c r="AK70" s="1064">
        <v>312</v>
      </c>
      <c r="AL70" s="1064"/>
      <c r="AM70" s="1064"/>
      <c r="AN70" s="1064"/>
      <c r="AO70" s="1064"/>
      <c r="AP70" s="1064">
        <v>632</v>
      </c>
      <c r="AQ70" s="1064"/>
      <c r="AR70" s="1064"/>
      <c r="AS70" s="1064"/>
      <c r="AT70" s="1064"/>
      <c r="AU70" s="1064" t="s">
        <v>571</v>
      </c>
      <c r="AV70" s="1064"/>
      <c r="AW70" s="1064"/>
      <c r="AX70" s="1064"/>
      <c r="AY70" s="1064"/>
      <c r="AZ70" s="1065"/>
      <c r="BA70" s="1065"/>
      <c r="BB70" s="1065"/>
      <c r="BC70" s="1065"/>
      <c r="BD70" s="1066"/>
      <c r="BE70" s="266"/>
      <c r="BF70" s="266"/>
      <c r="BG70" s="266"/>
      <c r="BH70" s="266"/>
      <c r="BI70" s="266"/>
      <c r="BJ70" s="266"/>
      <c r="BK70" s="266"/>
      <c r="BL70" s="266"/>
      <c r="BM70" s="266"/>
      <c r="BN70" s="266"/>
      <c r="BO70" s="266"/>
      <c r="BP70" s="266"/>
      <c r="BQ70" s="263">
        <v>64</v>
      </c>
      <c r="BR70" s="268"/>
      <c r="BS70" s="1046"/>
      <c r="BT70" s="1047"/>
      <c r="BU70" s="1047"/>
      <c r="BV70" s="1047"/>
      <c r="BW70" s="1047"/>
      <c r="BX70" s="1047"/>
      <c r="BY70" s="1047"/>
      <c r="BZ70" s="1047"/>
      <c r="CA70" s="1047"/>
      <c r="CB70" s="1047"/>
      <c r="CC70" s="1047"/>
      <c r="CD70" s="1047"/>
      <c r="CE70" s="1047"/>
      <c r="CF70" s="1047"/>
      <c r="CG70" s="1048"/>
      <c r="CH70" s="1049"/>
      <c r="CI70" s="1050"/>
      <c r="CJ70" s="1050"/>
      <c r="CK70" s="1050"/>
      <c r="CL70" s="1051"/>
      <c r="CM70" s="1049"/>
      <c r="CN70" s="1050"/>
      <c r="CO70" s="1050"/>
      <c r="CP70" s="1050"/>
      <c r="CQ70" s="1051"/>
      <c r="CR70" s="1049"/>
      <c r="CS70" s="1050"/>
      <c r="CT70" s="1050"/>
      <c r="CU70" s="1050"/>
      <c r="CV70" s="1051"/>
      <c r="CW70" s="1049"/>
      <c r="CX70" s="1050"/>
      <c r="CY70" s="1050"/>
      <c r="CZ70" s="1050"/>
      <c r="DA70" s="1051"/>
      <c r="DB70" s="1049"/>
      <c r="DC70" s="1050"/>
      <c r="DD70" s="1050"/>
      <c r="DE70" s="1050"/>
      <c r="DF70" s="1051"/>
      <c r="DG70" s="1049"/>
      <c r="DH70" s="1050"/>
      <c r="DI70" s="1050"/>
      <c r="DJ70" s="1050"/>
      <c r="DK70" s="1051"/>
      <c r="DL70" s="1049"/>
      <c r="DM70" s="1050"/>
      <c r="DN70" s="1050"/>
      <c r="DO70" s="1050"/>
      <c r="DP70" s="1051"/>
      <c r="DQ70" s="1049"/>
      <c r="DR70" s="1050"/>
      <c r="DS70" s="1050"/>
      <c r="DT70" s="1050"/>
      <c r="DU70" s="1051"/>
      <c r="DV70" s="1034"/>
      <c r="DW70" s="1035"/>
      <c r="DX70" s="1035"/>
      <c r="DY70" s="1035"/>
      <c r="DZ70" s="1036"/>
      <c r="EA70" s="247"/>
    </row>
    <row r="71" spans="1:131" s="248" customFormat="1" ht="26.25" customHeight="1" x14ac:dyDescent="0.15">
      <c r="A71" s="262">
        <v>4</v>
      </c>
      <c r="B71" s="1067" t="s">
        <v>576</v>
      </c>
      <c r="C71" s="1068"/>
      <c r="D71" s="1068"/>
      <c r="E71" s="1068"/>
      <c r="F71" s="1068"/>
      <c r="G71" s="1068"/>
      <c r="H71" s="1068"/>
      <c r="I71" s="1068"/>
      <c r="J71" s="1068"/>
      <c r="K71" s="1068"/>
      <c r="L71" s="1068"/>
      <c r="M71" s="1068"/>
      <c r="N71" s="1068"/>
      <c r="O71" s="1068"/>
      <c r="P71" s="1069"/>
      <c r="Q71" s="1070">
        <v>6177</v>
      </c>
      <c r="R71" s="1064"/>
      <c r="S71" s="1064"/>
      <c r="T71" s="1064"/>
      <c r="U71" s="1064"/>
      <c r="V71" s="1064">
        <v>5920</v>
      </c>
      <c r="W71" s="1064"/>
      <c r="X71" s="1064"/>
      <c r="Y71" s="1064"/>
      <c r="Z71" s="1064"/>
      <c r="AA71" s="1064">
        <v>258</v>
      </c>
      <c r="AB71" s="1064"/>
      <c r="AC71" s="1064"/>
      <c r="AD71" s="1064"/>
      <c r="AE71" s="1064"/>
      <c r="AF71" s="1064">
        <v>258</v>
      </c>
      <c r="AG71" s="1064"/>
      <c r="AH71" s="1064"/>
      <c r="AI71" s="1064"/>
      <c r="AJ71" s="1064"/>
      <c r="AK71" s="1064">
        <v>82</v>
      </c>
      <c r="AL71" s="1064"/>
      <c r="AM71" s="1064"/>
      <c r="AN71" s="1064"/>
      <c r="AO71" s="1064"/>
      <c r="AP71" s="1064" t="s">
        <v>571</v>
      </c>
      <c r="AQ71" s="1064"/>
      <c r="AR71" s="1064"/>
      <c r="AS71" s="1064"/>
      <c r="AT71" s="1064"/>
      <c r="AU71" s="1064" t="s">
        <v>581</v>
      </c>
      <c r="AV71" s="1064"/>
      <c r="AW71" s="1064"/>
      <c r="AX71" s="1064"/>
      <c r="AY71" s="1064"/>
      <c r="AZ71" s="1065"/>
      <c r="BA71" s="1065"/>
      <c r="BB71" s="1065"/>
      <c r="BC71" s="1065"/>
      <c r="BD71" s="1066"/>
      <c r="BE71" s="266"/>
      <c r="BF71" s="266"/>
      <c r="BG71" s="266"/>
      <c r="BH71" s="266"/>
      <c r="BI71" s="266"/>
      <c r="BJ71" s="266"/>
      <c r="BK71" s="266"/>
      <c r="BL71" s="266"/>
      <c r="BM71" s="266"/>
      <c r="BN71" s="266"/>
      <c r="BO71" s="266"/>
      <c r="BP71" s="266"/>
      <c r="BQ71" s="263">
        <v>65</v>
      </c>
      <c r="BR71" s="268"/>
      <c r="BS71" s="1046"/>
      <c r="BT71" s="1047"/>
      <c r="BU71" s="1047"/>
      <c r="BV71" s="1047"/>
      <c r="BW71" s="1047"/>
      <c r="BX71" s="1047"/>
      <c r="BY71" s="1047"/>
      <c r="BZ71" s="1047"/>
      <c r="CA71" s="1047"/>
      <c r="CB71" s="1047"/>
      <c r="CC71" s="1047"/>
      <c r="CD71" s="1047"/>
      <c r="CE71" s="1047"/>
      <c r="CF71" s="1047"/>
      <c r="CG71" s="1048"/>
      <c r="CH71" s="1049"/>
      <c r="CI71" s="1050"/>
      <c r="CJ71" s="1050"/>
      <c r="CK71" s="1050"/>
      <c r="CL71" s="1051"/>
      <c r="CM71" s="1049"/>
      <c r="CN71" s="1050"/>
      <c r="CO71" s="1050"/>
      <c r="CP71" s="1050"/>
      <c r="CQ71" s="1051"/>
      <c r="CR71" s="1049"/>
      <c r="CS71" s="1050"/>
      <c r="CT71" s="1050"/>
      <c r="CU71" s="1050"/>
      <c r="CV71" s="1051"/>
      <c r="CW71" s="1049"/>
      <c r="CX71" s="1050"/>
      <c r="CY71" s="1050"/>
      <c r="CZ71" s="1050"/>
      <c r="DA71" s="1051"/>
      <c r="DB71" s="1049"/>
      <c r="DC71" s="1050"/>
      <c r="DD71" s="1050"/>
      <c r="DE71" s="1050"/>
      <c r="DF71" s="1051"/>
      <c r="DG71" s="1049"/>
      <c r="DH71" s="1050"/>
      <c r="DI71" s="1050"/>
      <c r="DJ71" s="1050"/>
      <c r="DK71" s="1051"/>
      <c r="DL71" s="1049"/>
      <c r="DM71" s="1050"/>
      <c r="DN71" s="1050"/>
      <c r="DO71" s="1050"/>
      <c r="DP71" s="1051"/>
      <c r="DQ71" s="1049"/>
      <c r="DR71" s="1050"/>
      <c r="DS71" s="1050"/>
      <c r="DT71" s="1050"/>
      <c r="DU71" s="1051"/>
      <c r="DV71" s="1034"/>
      <c r="DW71" s="1035"/>
      <c r="DX71" s="1035"/>
      <c r="DY71" s="1035"/>
      <c r="DZ71" s="1036"/>
      <c r="EA71" s="247"/>
    </row>
    <row r="72" spans="1:131" s="248" customFormat="1" ht="26.25" customHeight="1" x14ac:dyDescent="0.15">
      <c r="A72" s="262">
        <v>5</v>
      </c>
      <c r="B72" s="1067" t="s">
        <v>577</v>
      </c>
      <c r="C72" s="1068"/>
      <c r="D72" s="1068"/>
      <c r="E72" s="1068"/>
      <c r="F72" s="1068"/>
      <c r="G72" s="1068"/>
      <c r="H72" s="1068"/>
      <c r="I72" s="1068"/>
      <c r="J72" s="1068"/>
      <c r="K72" s="1068"/>
      <c r="L72" s="1068"/>
      <c r="M72" s="1068"/>
      <c r="N72" s="1068"/>
      <c r="O72" s="1068"/>
      <c r="P72" s="1069"/>
      <c r="Q72" s="1070">
        <v>306</v>
      </c>
      <c r="R72" s="1064"/>
      <c r="S72" s="1064"/>
      <c r="T72" s="1064"/>
      <c r="U72" s="1064"/>
      <c r="V72" s="1064">
        <v>272</v>
      </c>
      <c r="W72" s="1064"/>
      <c r="X72" s="1064"/>
      <c r="Y72" s="1064"/>
      <c r="Z72" s="1064"/>
      <c r="AA72" s="1064">
        <v>34</v>
      </c>
      <c r="AB72" s="1064"/>
      <c r="AC72" s="1064"/>
      <c r="AD72" s="1064"/>
      <c r="AE72" s="1064"/>
      <c r="AF72" s="1064">
        <v>34</v>
      </c>
      <c r="AG72" s="1064"/>
      <c r="AH72" s="1064"/>
      <c r="AI72" s="1064"/>
      <c r="AJ72" s="1064"/>
      <c r="AK72" s="1064">
        <v>28</v>
      </c>
      <c r="AL72" s="1064"/>
      <c r="AM72" s="1064"/>
      <c r="AN72" s="1064"/>
      <c r="AO72" s="1064"/>
      <c r="AP72" s="1064" t="s">
        <v>571</v>
      </c>
      <c r="AQ72" s="1064"/>
      <c r="AR72" s="1064"/>
      <c r="AS72" s="1064"/>
      <c r="AT72" s="1064"/>
      <c r="AU72" s="1064" t="s">
        <v>571</v>
      </c>
      <c r="AV72" s="1064"/>
      <c r="AW72" s="1064"/>
      <c r="AX72" s="1064"/>
      <c r="AY72" s="1064"/>
      <c r="AZ72" s="1065"/>
      <c r="BA72" s="1065"/>
      <c r="BB72" s="1065"/>
      <c r="BC72" s="1065"/>
      <c r="BD72" s="1066"/>
      <c r="BE72" s="266"/>
      <c r="BF72" s="266"/>
      <c r="BG72" s="266"/>
      <c r="BH72" s="266"/>
      <c r="BI72" s="266"/>
      <c r="BJ72" s="266"/>
      <c r="BK72" s="266"/>
      <c r="BL72" s="266"/>
      <c r="BM72" s="266"/>
      <c r="BN72" s="266"/>
      <c r="BO72" s="266"/>
      <c r="BP72" s="266"/>
      <c r="BQ72" s="263">
        <v>66</v>
      </c>
      <c r="BR72" s="268"/>
      <c r="BS72" s="1046"/>
      <c r="BT72" s="1047"/>
      <c r="BU72" s="1047"/>
      <c r="BV72" s="1047"/>
      <c r="BW72" s="1047"/>
      <c r="BX72" s="1047"/>
      <c r="BY72" s="1047"/>
      <c r="BZ72" s="1047"/>
      <c r="CA72" s="1047"/>
      <c r="CB72" s="1047"/>
      <c r="CC72" s="1047"/>
      <c r="CD72" s="1047"/>
      <c r="CE72" s="1047"/>
      <c r="CF72" s="1047"/>
      <c r="CG72" s="1048"/>
      <c r="CH72" s="1049"/>
      <c r="CI72" s="1050"/>
      <c r="CJ72" s="1050"/>
      <c r="CK72" s="1050"/>
      <c r="CL72" s="1051"/>
      <c r="CM72" s="1049"/>
      <c r="CN72" s="1050"/>
      <c r="CO72" s="1050"/>
      <c r="CP72" s="1050"/>
      <c r="CQ72" s="1051"/>
      <c r="CR72" s="1049"/>
      <c r="CS72" s="1050"/>
      <c r="CT72" s="1050"/>
      <c r="CU72" s="1050"/>
      <c r="CV72" s="1051"/>
      <c r="CW72" s="1049"/>
      <c r="CX72" s="1050"/>
      <c r="CY72" s="1050"/>
      <c r="CZ72" s="1050"/>
      <c r="DA72" s="1051"/>
      <c r="DB72" s="1049"/>
      <c r="DC72" s="1050"/>
      <c r="DD72" s="1050"/>
      <c r="DE72" s="1050"/>
      <c r="DF72" s="1051"/>
      <c r="DG72" s="1049"/>
      <c r="DH72" s="1050"/>
      <c r="DI72" s="1050"/>
      <c r="DJ72" s="1050"/>
      <c r="DK72" s="1051"/>
      <c r="DL72" s="1049"/>
      <c r="DM72" s="1050"/>
      <c r="DN72" s="1050"/>
      <c r="DO72" s="1050"/>
      <c r="DP72" s="1051"/>
      <c r="DQ72" s="1049"/>
      <c r="DR72" s="1050"/>
      <c r="DS72" s="1050"/>
      <c r="DT72" s="1050"/>
      <c r="DU72" s="1051"/>
      <c r="DV72" s="1034"/>
      <c r="DW72" s="1035"/>
      <c r="DX72" s="1035"/>
      <c r="DY72" s="1035"/>
      <c r="DZ72" s="1036"/>
      <c r="EA72" s="247"/>
    </row>
    <row r="73" spans="1:131" s="248" customFormat="1" ht="26.25" customHeight="1" x14ac:dyDescent="0.15">
      <c r="A73" s="262">
        <v>6</v>
      </c>
      <c r="B73" s="1067" t="s">
        <v>578</v>
      </c>
      <c r="C73" s="1068"/>
      <c r="D73" s="1068"/>
      <c r="E73" s="1068"/>
      <c r="F73" s="1068"/>
      <c r="G73" s="1068"/>
      <c r="H73" s="1068"/>
      <c r="I73" s="1068"/>
      <c r="J73" s="1068"/>
      <c r="K73" s="1068"/>
      <c r="L73" s="1068"/>
      <c r="M73" s="1068"/>
      <c r="N73" s="1068"/>
      <c r="O73" s="1068"/>
      <c r="P73" s="1069"/>
      <c r="Q73" s="1070">
        <v>114581</v>
      </c>
      <c r="R73" s="1064"/>
      <c r="S73" s="1064"/>
      <c r="T73" s="1064"/>
      <c r="U73" s="1064"/>
      <c r="V73" s="1064">
        <v>112584</v>
      </c>
      <c r="W73" s="1064"/>
      <c r="X73" s="1064"/>
      <c r="Y73" s="1064"/>
      <c r="Z73" s="1064"/>
      <c r="AA73" s="1064">
        <v>1996</v>
      </c>
      <c r="AB73" s="1064"/>
      <c r="AC73" s="1064"/>
      <c r="AD73" s="1064"/>
      <c r="AE73" s="1064"/>
      <c r="AF73" s="1064">
        <v>1996</v>
      </c>
      <c r="AG73" s="1064"/>
      <c r="AH73" s="1064"/>
      <c r="AI73" s="1064"/>
      <c r="AJ73" s="1064"/>
      <c r="AK73" s="1064">
        <v>1433</v>
      </c>
      <c r="AL73" s="1064"/>
      <c r="AM73" s="1064"/>
      <c r="AN73" s="1064"/>
      <c r="AO73" s="1064"/>
      <c r="AP73" s="1064" t="s">
        <v>571</v>
      </c>
      <c r="AQ73" s="1064"/>
      <c r="AR73" s="1064"/>
      <c r="AS73" s="1064"/>
      <c r="AT73" s="1064"/>
      <c r="AU73" s="1064" t="s">
        <v>571</v>
      </c>
      <c r="AV73" s="1064"/>
      <c r="AW73" s="1064"/>
      <c r="AX73" s="1064"/>
      <c r="AY73" s="1064"/>
      <c r="AZ73" s="1065"/>
      <c r="BA73" s="1065"/>
      <c r="BB73" s="1065"/>
      <c r="BC73" s="1065"/>
      <c r="BD73" s="1066"/>
      <c r="BE73" s="266"/>
      <c r="BF73" s="266"/>
      <c r="BG73" s="266"/>
      <c r="BH73" s="266"/>
      <c r="BI73" s="266"/>
      <c r="BJ73" s="266"/>
      <c r="BK73" s="266"/>
      <c r="BL73" s="266"/>
      <c r="BM73" s="266"/>
      <c r="BN73" s="266"/>
      <c r="BO73" s="266"/>
      <c r="BP73" s="266"/>
      <c r="BQ73" s="263">
        <v>67</v>
      </c>
      <c r="BR73" s="268"/>
      <c r="BS73" s="1046"/>
      <c r="BT73" s="1047"/>
      <c r="BU73" s="1047"/>
      <c r="BV73" s="1047"/>
      <c r="BW73" s="1047"/>
      <c r="BX73" s="1047"/>
      <c r="BY73" s="1047"/>
      <c r="BZ73" s="1047"/>
      <c r="CA73" s="1047"/>
      <c r="CB73" s="1047"/>
      <c r="CC73" s="1047"/>
      <c r="CD73" s="1047"/>
      <c r="CE73" s="1047"/>
      <c r="CF73" s="1047"/>
      <c r="CG73" s="1048"/>
      <c r="CH73" s="1049"/>
      <c r="CI73" s="1050"/>
      <c r="CJ73" s="1050"/>
      <c r="CK73" s="1050"/>
      <c r="CL73" s="1051"/>
      <c r="CM73" s="1049"/>
      <c r="CN73" s="1050"/>
      <c r="CO73" s="1050"/>
      <c r="CP73" s="1050"/>
      <c r="CQ73" s="1051"/>
      <c r="CR73" s="1049"/>
      <c r="CS73" s="1050"/>
      <c r="CT73" s="1050"/>
      <c r="CU73" s="1050"/>
      <c r="CV73" s="1051"/>
      <c r="CW73" s="1049"/>
      <c r="CX73" s="1050"/>
      <c r="CY73" s="1050"/>
      <c r="CZ73" s="1050"/>
      <c r="DA73" s="1051"/>
      <c r="DB73" s="1049"/>
      <c r="DC73" s="1050"/>
      <c r="DD73" s="1050"/>
      <c r="DE73" s="1050"/>
      <c r="DF73" s="1051"/>
      <c r="DG73" s="1049"/>
      <c r="DH73" s="1050"/>
      <c r="DI73" s="1050"/>
      <c r="DJ73" s="1050"/>
      <c r="DK73" s="1051"/>
      <c r="DL73" s="1049"/>
      <c r="DM73" s="1050"/>
      <c r="DN73" s="1050"/>
      <c r="DO73" s="1050"/>
      <c r="DP73" s="1051"/>
      <c r="DQ73" s="1049"/>
      <c r="DR73" s="1050"/>
      <c r="DS73" s="1050"/>
      <c r="DT73" s="1050"/>
      <c r="DU73" s="1051"/>
      <c r="DV73" s="1034"/>
      <c r="DW73" s="1035"/>
      <c r="DX73" s="1035"/>
      <c r="DY73" s="1035"/>
      <c r="DZ73" s="1036"/>
      <c r="EA73" s="247"/>
    </row>
    <row r="74" spans="1:131" s="248" customFormat="1" ht="26.25" customHeight="1" x14ac:dyDescent="0.15">
      <c r="A74" s="262">
        <v>7</v>
      </c>
      <c r="B74" s="1067" t="s">
        <v>579</v>
      </c>
      <c r="C74" s="1068"/>
      <c r="D74" s="1068"/>
      <c r="E74" s="1068"/>
      <c r="F74" s="1068"/>
      <c r="G74" s="1068"/>
      <c r="H74" s="1068"/>
      <c r="I74" s="1068"/>
      <c r="J74" s="1068"/>
      <c r="K74" s="1068"/>
      <c r="L74" s="1068"/>
      <c r="M74" s="1068"/>
      <c r="N74" s="1068"/>
      <c r="O74" s="1068"/>
      <c r="P74" s="1069"/>
      <c r="Q74" s="1070">
        <v>1393</v>
      </c>
      <c r="R74" s="1064"/>
      <c r="S74" s="1064"/>
      <c r="T74" s="1064"/>
      <c r="U74" s="1064"/>
      <c r="V74" s="1064">
        <v>1378</v>
      </c>
      <c r="W74" s="1064"/>
      <c r="X74" s="1064"/>
      <c r="Y74" s="1064"/>
      <c r="Z74" s="1064"/>
      <c r="AA74" s="1064">
        <v>15</v>
      </c>
      <c r="AB74" s="1064"/>
      <c r="AC74" s="1064"/>
      <c r="AD74" s="1064"/>
      <c r="AE74" s="1064"/>
      <c r="AF74" s="1064">
        <v>15</v>
      </c>
      <c r="AG74" s="1064"/>
      <c r="AH74" s="1064"/>
      <c r="AI74" s="1064"/>
      <c r="AJ74" s="1064"/>
      <c r="AK74" s="1064">
        <v>53</v>
      </c>
      <c r="AL74" s="1064"/>
      <c r="AM74" s="1064"/>
      <c r="AN74" s="1064"/>
      <c r="AO74" s="1064"/>
      <c r="AP74" s="1064">
        <v>797</v>
      </c>
      <c r="AQ74" s="1064"/>
      <c r="AR74" s="1064"/>
      <c r="AS74" s="1064"/>
      <c r="AT74" s="1064"/>
      <c r="AU74" s="1064" t="s">
        <v>571</v>
      </c>
      <c r="AV74" s="1064"/>
      <c r="AW74" s="1064"/>
      <c r="AX74" s="1064"/>
      <c r="AY74" s="1064"/>
      <c r="AZ74" s="1065"/>
      <c r="BA74" s="1065"/>
      <c r="BB74" s="1065"/>
      <c r="BC74" s="1065"/>
      <c r="BD74" s="1066"/>
      <c r="BE74" s="266"/>
      <c r="BF74" s="266"/>
      <c r="BG74" s="266"/>
      <c r="BH74" s="266"/>
      <c r="BI74" s="266"/>
      <c r="BJ74" s="266"/>
      <c r="BK74" s="266"/>
      <c r="BL74" s="266"/>
      <c r="BM74" s="266"/>
      <c r="BN74" s="266"/>
      <c r="BO74" s="266"/>
      <c r="BP74" s="266"/>
      <c r="BQ74" s="263">
        <v>68</v>
      </c>
      <c r="BR74" s="268"/>
      <c r="BS74" s="1046"/>
      <c r="BT74" s="1047"/>
      <c r="BU74" s="1047"/>
      <c r="BV74" s="1047"/>
      <c r="BW74" s="1047"/>
      <c r="BX74" s="1047"/>
      <c r="BY74" s="1047"/>
      <c r="BZ74" s="1047"/>
      <c r="CA74" s="1047"/>
      <c r="CB74" s="1047"/>
      <c r="CC74" s="1047"/>
      <c r="CD74" s="1047"/>
      <c r="CE74" s="1047"/>
      <c r="CF74" s="1047"/>
      <c r="CG74" s="1048"/>
      <c r="CH74" s="1049"/>
      <c r="CI74" s="1050"/>
      <c r="CJ74" s="1050"/>
      <c r="CK74" s="1050"/>
      <c r="CL74" s="1051"/>
      <c r="CM74" s="1049"/>
      <c r="CN74" s="1050"/>
      <c r="CO74" s="1050"/>
      <c r="CP74" s="1050"/>
      <c r="CQ74" s="1051"/>
      <c r="CR74" s="1049"/>
      <c r="CS74" s="1050"/>
      <c r="CT74" s="1050"/>
      <c r="CU74" s="1050"/>
      <c r="CV74" s="1051"/>
      <c r="CW74" s="1049"/>
      <c r="CX74" s="1050"/>
      <c r="CY74" s="1050"/>
      <c r="CZ74" s="1050"/>
      <c r="DA74" s="1051"/>
      <c r="DB74" s="1049"/>
      <c r="DC74" s="1050"/>
      <c r="DD74" s="1050"/>
      <c r="DE74" s="1050"/>
      <c r="DF74" s="1051"/>
      <c r="DG74" s="1049"/>
      <c r="DH74" s="1050"/>
      <c r="DI74" s="1050"/>
      <c r="DJ74" s="1050"/>
      <c r="DK74" s="1051"/>
      <c r="DL74" s="1049"/>
      <c r="DM74" s="1050"/>
      <c r="DN74" s="1050"/>
      <c r="DO74" s="1050"/>
      <c r="DP74" s="1051"/>
      <c r="DQ74" s="1049"/>
      <c r="DR74" s="1050"/>
      <c r="DS74" s="1050"/>
      <c r="DT74" s="1050"/>
      <c r="DU74" s="1051"/>
      <c r="DV74" s="1034"/>
      <c r="DW74" s="1035"/>
      <c r="DX74" s="1035"/>
      <c r="DY74" s="1035"/>
      <c r="DZ74" s="1036"/>
      <c r="EA74" s="247"/>
    </row>
    <row r="75" spans="1:131" s="248" customFormat="1" ht="26.25" customHeight="1" x14ac:dyDescent="0.15">
      <c r="A75" s="262">
        <v>8</v>
      </c>
      <c r="B75" s="1067"/>
      <c r="C75" s="1068"/>
      <c r="D75" s="1068"/>
      <c r="E75" s="1068"/>
      <c r="F75" s="1068"/>
      <c r="G75" s="1068"/>
      <c r="H75" s="1068"/>
      <c r="I75" s="1068"/>
      <c r="J75" s="1068"/>
      <c r="K75" s="1068"/>
      <c r="L75" s="1068"/>
      <c r="M75" s="1068"/>
      <c r="N75" s="1068"/>
      <c r="O75" s="1068"/>
      <c r="P75" s="1069"/>
      <c r="Q75" s="1071"/>
      <c r="R75" s="1072"/>
      <c r="S75" s="1072"/>
      <c r="T75" s="1072"/>
      <c r="U75" s="1073"/>
      <c r="V75" s="1074"/>
      <c r="W75" s="1072"/>
      <c r="X75" s="1072"/>
      <c r="Y75" s="1072"/>
      <c r="Z75" s="1073"/>
      <c r="AA75" s="1074"/>
      <c r="AB75" s="1072"/>
      <c r="AC75" s="1072"/>
      <c r="AD75" s="1072"/>
      <c r="AE75" s="1073"/>
      <c r="AF75" s="1074"/>
      <c r="AG75" s="1072"/>
      <c r="AH75" s="1072"/>
      <c r="AI75" s="1072"/>
      <c r="AJ75" s="1073"/>
      <c r="AK75" s="1074"/>
      <c r="AL75" s="1072"/>
      <c r="AM75" s="1072"/>
      <c r="AN75" s="1072"/>
      <c r="AO75" s="1073"/>
      <c r="AP75" s="1074"/>
      <c r="AQ75" s="1072"/>
      <c r="AR75" s="1072"/>
      <c r="AS75" s="1072"/>
      <c r="AT75" s="1073"/>
      <c r="AU75" s="1074"/>
      <c r="AV75" s="1072"/>
      <c r="AW75" s="1072"/>
      <c r="AX75" s="1072"/>
      <c r="AY75" s="1073"/>
      <c r="AZ75" s="1065"/>
      <c r="BA75" s="1065"/>
      <c r="BB75" s="1065"/>
      <c r="BC75" s="1065"/>
      <c r="BD75" s="1066"/>
      <c r="BE75" s="266"/>
      <c r="BF75" s="266"/>
      <c r="BG75" s="266"/>
      <c r="BH75" s="266"/>
      <c r="BI75" s="266"/>
      <c r="BJ75" s="266"/>
      <c r="BK75" s="266"/>
      <c r="BL75" s="266"/>
      <c r="BM75" s="266"/>
      <c r="BN75" s="266"/>
      <c r="BO75" s="266"/>
      <c r="BP75" s="266"/>
      <c r="BQ75" s="263">
        <v>69</v>
      </c>
      <c r="BR75" s="268"/>
      <c r="BS75" s="1046"/>
      <c r="BT75" s="1047"/>
      <c r="BU75" s="1047"/>
      <c r="BV75" s="1047"/>
      <c r="BW75" s="1047"/>
      <c r="BX75" s="1047"/>
      <c r="BY75" s="1047"/>
      <c r="BZ75" s="1047"/>
      <c r="CA75" s="1047"/>
      <c r="CB75" s="1047"/>
      <c r="CC75" s="1047"/>
      <c r="CD75" s="1047"/>
      <c r="CE75" s="1047"/>
      <c r="CF75" s="1047"/>
      <c r="CG75" s="1048"/>
      <c r="CH75" s="1049"/>
      <c r="CI75" s="1050"/>
      <c r="CJ75" s="1050"/>
      <c r="CK75" s="1050"/>
      <c r="CL75" s="1051"/>
      <c r="CM75" s="1049"/>
      <c r="CN75" s="1050"/>
      <c r="CO75" s="1050"/>
      <c r="CP75" s="1050"/>
      <c r="CQ75" s="1051"/>
      <c r="CR75" s="1049"/>
      <c r="CS75" s="1050"/>
      <c r="CT75" s="1050"/>
      <c r="CU75" s="1050"/>
      <c r="CV75" s="1051"/>
      <c r="CW75" s="1049"/>
      <c r="CX75" s="1050"/>
      <c r="CY75" s="1050"/>
      <c r="CZ75" s="1050"/>
      <c r="DA75" s="1051"/>
      <c r="DB75" s="1049"/>
      <c r="DC75" s="1050"/>
      <c r="DD75" s="1050"/>
      <c r="DE75" s="1050"/>
      <c r="DF75" s="1051"/>
      <c r="DG75" s="1049"/>
      <c r="DH75" s="1050"/>
      <c r="DI75" s="1050"/>
      <c r="DJ75" s="1050"/>
      <c r="DK75" s="1051"/>
      <c r="DL75" s="1049"/>
      <c r="DM75" s="1050"/>
      <c r="DN75" s="1050"/>
      <c r="DO75" s="1050"/>
      <c r="DP75" s="1051"/>
      <c r="DQ75" s="1049"/>
      <c r="DR75" s="1050"/>
      <c r="DS75" s="1050"/>
      <c r="DT75" s="1050"/>
      <c r="DU75" s="1051"/>
      <c r="DV75" s="1034"/>
      <c r="DW75" s="1035"/>
      <c r="DX75" s="1035"/>
      <c r="DY75" s="1035"/>
      <c r="DZ75" s="1036"/>
      <c r="EA75" s="247"/>
    </row>
    <row r="76" spans="1:131" s="248" customFormat="1" ht="26.25" customHeight="1" x14ac:dyDescent="0.15">
      <c r="A76" s="262">
        <v>9</v>
      </c>
      <c r="B76" s="1067"/>
      <c r="C76" s="1068"/>
      <c r="D76" s="1068"/>
      <c r="E76" s="1068"/>
      <c r="F76" s="1068"/>
      <c r="G76" s="1068"/>
      <c r="H76" s="1068"/>
      <c r="I76" s="1068"/>
      <c r="J76" s="1068"/>
      <c r="K76" s="1068"/>
      <c r="L76" s="1068"/>
      <c r="M76" s="1068"/>
      <c r="N76" s="1068"/>
      <c r="O76" s="1068"/>
      <c r="P76" s="1069"/>
      <c r="Q76" s="1071"/>
      <c r="R76" s="1072"/>
      <c r="S76" s="1072"/>
      <c r="T76" s="1072"/>
      <c r="U76" s="1073"/>
      <c r="V76" s="1074"/>
      <c r="W76" s="1072"/>
      <c r="X76" s="1072"/>
      <c r="Y76" s="1072"/>
      <c r="Z76" s="1073"/>
      <c r="AA76" s="1074"/>
      <c r="AB76" s="1072"/>
      <c r="AC76" s="1072"/>
      <c r="AD76" s="1072"/>
      <c r="AE76" s="1073"/>
      <c r="AF76" s="1074"/>
      <c r="AG76" s="1072"/>
      <c r="AH76" s="1072"/>
      <c r="AI76" s="1072"/>
      <c r="AJ76" s="1073"/>
      <c r="AK76" s="1074"/>
      <c r="AL76" s="1072"/>
      <c r="AM76" s="1072"/>
      <c r="AN76" s="1072"/>
      <c r="AO76" s="1073"/>
      <c r="AP76" s="1074"/>
      <c r="AQ76" s="1072"/>
      <c r="AR76" s="1072"/>
      <c r="AS76" s="1072"/>
      <c r="AT76" s="1073"/>
      <c r="AU76" s="1074"/>
      <c r="AV76" s="1072"/>
      <c r="AW76" s="1072"/>
      <c r="AX76" s="1072"/>
      <c r="AY76" s="1073"/>
      <c r="AZ76" s="1065"/>
      <c r="BA76" s="1065"/>
      <c r="BB76" s="1065"/>
      <c r="BC76" s="1065"/>
      <c r="BD76" s="1066"/>
      <c r="BE76" s="266"/>
      <c r="BF76" s="266"/>
      <c r="BG76" s="266"/>
      <c r="BH76" s="266"/>
      <c r="BI76" s="266"/>
      <c r="BJ76" s="266"/>
      <c r="BK76" s="266"/>
      <c r="BL76" s="266"/>
      <c r="BM76" s="266"/>
      <c r="BN76" s="266"/>
      <c r="BO76" s="266"/>
      <c r="BP76" s="266"/>
      <c r="BQ76" s="263">
        <v>70</v>
      </c>
      <c r="BR76" s="268"/>
      <c r="BS76" s="1046"/>
      <c r="BT76" s="1047"/>
      <c r="BU76" s="1047"/>
      <c r="BV76" s="1047"/>
      <c r="BW76" s="1047"/>
      <c r="BX76" s="1047"/>
      <c r="BY76" s="1047"/>
      <c r="BZ76" s="1047"/>
      <c r="CA76" s="1047"/>
      <c r="CB76" s="1047"/>
      <c r="CC76" s="1047"/>
      <c r="CD76" s="1047"/>
      <c r="CE76" s="1047"/>
      <c r="CF76" s="1047"/>
      <c r="CG76" s="1048"/>
      <c r="CH76" s="1049"/>
      <c r="CI76" s="1050"/>
      <c r="CJ76" s="1050"/>
      <c r="CK76" s="1050"/>
      <c r="CL76" s="1051"/>
      <c r="CM76" s="1049"/>
      <c r="CN76" s="1050"/>
      <c r="CO76" s="1050"/>
      <c r="CP76" s="1050"/>
      <c r="CQ76" s="1051"/>
      <c r="CR76" s="1049"/>
      <c r="CS76" s="1050"/>
      <c r="CT76" s="1050"/>
      <c r="CU76" s="1050"/>
      <c r="CV76" s="1051"/>
      <c r="CW76" s="1049"/>
      <c r="CX76" s="1050"/>
      <c r="CY76" s="1050"/>
      <c r="CZ76" s="1050"/>
      <c r="DA76" s="1051"/>
      <c r="DB76" s="1049"/>
      <c r="DC76" s="1050"/>
      <c r="DD76" s="1050"/>
      <c r="DE76" s="1050"/>
      <c r="DF76" s="1051"/>
      <c r="DG76" s="1049"/>
      <c r="DH76" s="1050"/>
      <c r="DI76" s="1050"/>
      <c r="DJ76" s="1050"/>
      <c r="DK76" s="1051"/>
      <c r="DL76" s="1049"/>
      <c r="DM76" s="1050"/>
      <c r="DN76" s="1050"/>
      <c r="DO76" s="1050"/>
      <c r="DP76" s="1051"/>
      <c r="DQ76" s="1049"/>
      <c r="DR76" s="1050"/>
      <c r="DS76" s="1050"/>
      <c r="DT76" s="1050"/>
      <c r="DU76" s="1051"/>
      <c r="DV76" s="1034"/>
      <c r="DW76" s="1035"/>
      <c r="DX76" s="1035"/>
      <c r="DY76" s="1035"/>
      <c r="DZ76" s="1036"/>
      <c r="EA76" s="247"/>
    </row>
    <row r="77" spans="1:131" s="248" customFormat="1" ht="26.25" customHeight="1" x14ac:dyDescent="0.15">
      <c r="A77" s="262">
        <v>10</v>
      </c>
      <c r="B77" s="1067"/>
      <c r="C77" s="1068"/>
      <c r="D77" s="1068"/>
      <c r="E77" s="1068"/>
      <c r="F77" s="1068"/>
      <c r="G77" s="1068"/>
      <c r="H77" s="1068"/>
      <c r="I77" s="1068"/>
      <c r="J77" s="1068"/>
      <c r="K77" s="1068"/>
      <c r="L77" s="1068"/>
      <c r="M77" s="1068"/>
      <c r="N77" s="1068"/>
      <c r="O77" s="1068"/>
      <c r="P77" s="1069"/>
      <c r="Q77" s="1071"/>
      <c r="R77" s="1072"/>
      <c r="S77" s="1072"/>
      <c r="T77" s="1072"/>
      <c r="U77" s="1073"/>
      <c r="V77" s="1074"/>
      <c r="W77" s="1072"/>
      <c r="X77" s="1072"/>
      <c r="Y77" s="1072"/>
      <c r="Z77" s="1073"/>
      <c r="AA77" s="1074"/>
      <c r="AB77" s="1072"/>
      <c r="AC77" s="1072"/>
      <c r="AD77" s="1072"/>
      <c r="AE77" s="1073"/>
      <c r="AF77" s="1074"/>
      <c r="AG77" s="1072"/>
      <c r="AH77" s="1072"/>
      <c r="AI77" s="1072"/>
      <c r="AJ77" s="1073"/>
      <c r="AK77" s="1074"/>
      <c r="AL77" s="1072"/>
      <c r="AM77" s="1072"/>
      <c r="AN77" s="1072"/>
      <c r="AO77" s="1073"/>
      <c r="AP77" s="1074"/>
      <c r="AQ77" s="1072"/>
      <c r="AR77" s="1072"/>
      <c r="AS77" s="1072"/>
      <c r="AT77" s="1073"/>
      <c r="AU77" s="1074"/>
      <c r="AV77" s="1072"/>
      <c r="AW77" s="1072"/>
      <c r="AX77" s="1072"/>
      <c r="AY77" s="1073"/>
      <c r="AZ77" s="1065"/>
      <c r="BA77" s="1065"/>
      <c r="BB77" s="1065"/>
      <c r="BC77" s="1065"/>
      <c r="BD77" s="1066"/>
      <c r="BE77" s="266"/>
      <c r="BF77" s="266"/>
      <c r="BG77" s="266"/>
      <c r="BH77" s="266"/>
      <c r="BI77" s="266"/>
      <c r="BJ77" s="266"/>
      <c r="BK77" s="266"/>
      <c r="BL77" s="266"/>
      <c r="BM77" s="266"/>
      <c r="BN77" s="266"/>
      <c r="BO77" s="266"/>
      <c r="BP77" s="266"/>
      <c r="BQ77" s="263">
        <v>71</v>
      </c>
      <c r="BR77" s="268"/>
      <c r="BS77" s="1046"/>
      <c r="BT77" s="1047"/>
      <c r="BU77" s="1047"/>
      <c r="BV77" s="1047"/>
      <c r="BW77" s="1047"/>
      <c r="BX77" s="1047"/>
      <c r="BY77" s="1047"/>
      <c r="BZ77" s="1047"/>
      <c r="CA77" s="1047"/>
      <c r="CB77" s="1047"/>
      <c r="CC77" s="1047"/>
      <c r="CD77" s="1047"/>
      <c r="CE77" s="1047"/>
      <c r="CF77" s="1047"/>
      <c r="CG77" s="1048"/>
      <c r="CH77" s="1049"/>
      <c r="CI77" s="1050"/>
      <c r="CJ77" s="1050"/>
      <c r="CK77" s="1050"/>
      <c r="CL77" s="1051"/>
      <c r="CM77" s="1049"/>
      <c r="CN77" s="1050"/>
      <c r="CO77" s="1050"/>
      <c r="CP77" s="1050"/>
      <c r="CQ77" s="1051"/>
      <c r="CR77" s="1049"/>
      <c r="CS77" s="1050"/>
      <c r="CT77" s="1050"/>
      <c r="CU77" s="1050"/>
      <c r="CV77" s="1051"/>
      <c r="CW77" s="1049"/>
      <c r="CX77" s="1050"/>
      <c r="CY77" s="1050"/>
      <c r="CZ77" s="1050"/>
      <c r="DA77" s="1051"/>
      <c r="DB77" s="1049"/>
      <c r="DC77" s="1050"/>
      <c r="DD77" s="1050"/>
      <c r="DE77" s="1050"/>
      <c r="DF77" s="1051"/>
      <c r="DG77" s="1049"/>
      <c r="DH77" s="1050"/>
      <c r="DI77" s="1050"/>
      <c r="DJ77" s="1050"/>
      <c r="DK77" s="1051"/>
      <c r="DL77" s="1049"/>
      <c r="DM77" s="1050"/>
      <c r="DN77" s="1050"/>
      <c r="DO77" s="1050"/>
      <c r="DP77" s="1051"/>
      <c r="DQ77" s="1049"/>
      <c r="DR77" s="1050"/>
      <c r="DS77" s="1050"/>
      <c r="DT77" s="1050"/>
      <c r="DU77" s="1051"/>
      <c r="DV77" s="1034"/>
      <c r="DW77" s="1035"/>
      <c r="DX77" s="1035"/>
      <c r="DY77" s="1035"/>
      <c r="DZ77" s="1036"/>
      <c r="EA77" s="247"/>
    </row>
    <row r="78" spans="1:131" s="248" customFormat="1" ht="26.25" customHeight="1" x14ac:dyDescent="0.15">
      <c r="A78" s="262">
        <v>11</v>
      </c>
      <c r="B78" s="1067"/>
      <c r="C78" s="1068"/>
      <c r="D78" s="1068"/>
      <c r="E78" s="1068"/>
      <c r="F78" s="1068"/>
      <c r="G78" s="1068"/>
      <c r="H78" s="1068"/>
      <c r="I78" s="1068"/>
      <c r="J78" s="1068"/>
      <c r="K78" s="1068"/>
      <c r="L78" s="1068"/>
      <c r="M78" s="1068"/>
      <c r="N78" s="1068"/>
      <c r="O78" s="1068"/>
      <c r="P78" s="1069"/>
      <c r="Q78" s="1070"/>
      <c r="R78" s="1064"/>
      <c r="S78" s="1064"/>
      <c r="T78" s="1064"/>
      <c r="U78" s="1064"/>
      <c r="V78" s="1064"/>
      <c r="W78" s="1064"/>
      <c r="X78" s="1064"/>
      <c r="Y78" s="1064"/>
      <c r="Z78" s="1064"/>
      <c r="AA78" s="1064"/>
      <c r="AB78" s="1064"/>
      <c r="AC78" s="1064"/>
      <c r="AD78" s="1064"/>
      <c r="AE78" s="1064"/>
      <c r="AF78" s="1064"/>
      <c r="AG78" s="1064"/>
      <c r="AH78" s="1064"/>
      <c r="AI78" s="1064"/>
      <c r="AJ78" s="1064"/>
      <c r="AK78" s="1064"/>
      <c r="AL78" s="1064"/>
      <c r="AM78" s="1064"/>
      <c r="AN78" s="1064"/>
      <c r="AO78" s="1064"/>
      <c r="AP78" s="1064"/>
      <c r="AQ78" s="1064"/>
      <c r="AR78" s="1064"/>
      <c r="AS78" s="1064"/>
      <c r="AT78" s="1064"/>
      <c r="AU78" s="1064"/>
      <c r="AV78" s="1064"/>
      <c r="AW78" s="1064"/>
      <c r="AX78" s="1064"/>
      <c r="AY78" s="1064"/>
      <c r="AZ78" s="1065"/>
      <c r="BA78" s="1065"/>
      <c r="BB78" s="1065"/>
      <c r="BC78" s="1065"/>
      <c r="BD78" s="1066"/>
      <c r="BE78" s="266"/>
      <c r="BF78" s="266"/>
      <c r="BG78" s="266"/>
      <c r="BH78" s="266"/>
      <c r="BI78" s="266"/>
      <c r="BJ78" s="269"/>
      <c r="BK78" s="269"/>
      <c r="BL78" s="269"/>
      <c r="BM78" s="269"/>
      <c r="BN78" s="269"/>
      <c r="BO78" s="266"/>
      <c r="BP78" s="266"/>
      <c r="BQ78" s="263">
        <v>72</v>
      </c>
      <c r="BR78" s="268"/>
      <c r="BS78" s="1046"/>
      <c r="BT78" s="1047"/>
      <c r="BU78" s="1047"/>
      <c r="BV78" s="1047"/>
      <c r="BW78" s="1047"/>
      <c r="BX78" s="1047"/>
      <c r="BY78" s="1047"/>
      <c r="BZ78" s="1047"/>
      <c r="CA78" s="1047"/>
      <c r="CB78" s="1047"/>
      <c r="CC78" s="1047"/>
      <c r="CD78" s="1047"/>
      <c r="CE78" s="1047"/>
      <c r="CF78" s="1047"/>
      <c r="CG78" s="1048"/>
      <c r="CH78" s="1049"/>
      <c r="CI78" s="1050"/>
      <c r="CJ78" s="1050"/>
      <c r="CK78" s="1050"/>
      <c r="CL78" s="1051"/>
      <c r="CM78" s="1049"/>
      <c r="CN78" s="1050"/>
      <c r="CO78" s="1050"/>
      <c r="CP78" s="1050"/>
      <c r="CQ78" s="1051"/>
      <c r="CR78" s="1049"/>
      <c r="CS78" s="1050"/>
      <c r="CT78" s="1050"/>
      <c r="CU78" s="1050"/>
      <c r="CV78" s="1051"/>
      <c r="CW78" s="1049"/>
      <c r="CX78" s="1050"/>
      <c r="CY78" s="1050"/>
      <c r="CZ78" s="1050"/>
      <c r="DA78" s="1051"/>
      <c r="DB78" s="1049"/>
      <c r="DC78" s="1050"/>
      <c r="DD78" s="1050"/>
      <c r="DE78" s="1050"/>
      <c r="DF78" s="1051"/>
      <c r="DG78" s="1049"/>
      <c r="DH78" s="1050"/>
      <c r="DI78" s="1050"/>
      <c r="DJ78" s="1050"/>
      <c r="DK78" s="1051"/>
      <c r="DL78" s="1049"/>
      <c r="DM78" s="1050"/>
      <c r="DN78" s="1050"/>
      <c r="DO78" s="1050"/>
      <c r="DP78" s="1051"/>
      <c r="DQ78" s="1049"/>
      <c r="DR78" s="1050"/>
      <c r="DS78" s="1050"/>
      <c r="DT78" s="1050"/>
      <c r="DU78" s="1051"/>
      <c r="DV78" s="1034"/>
      <c r="DW78" s="1035"/>
      <c r="DX78" s="1035"/>
      <c r="DY78" s="1035"/>
      <c r="DZ78" s="1036"/>
      <c r="EA78" s="247"/>
    </row>
    <row r="79" spans="1:131" s="248" customFormat="1" ht="26.25" customHeight="1" x14ac:dyDescent="0.15">
      <c r="A79" s="262">
        <v>12</v>
      </c>
      <c r="B79" s="1067"/>
      <c r="C79" s="1068"/>
      <c r="D79" s="1068"/>
      <c r="E79" s="1068"/>
      <c r="F79" s="1068"/>
      <c r="G79" s="1068"/>
      <c r="H79" s="1068"/>
      <c r="I79" s="1068"/>
      <c r="J79" s="1068"/>
      <c r="K79" s="1068"/>
      <c r="L79" s="1068"/>
      <c r="M79" s="1068"/>
      <c r="N79" s="1068"/>
      <c r="O79" s="1068"/>
      <c r="P79" s="1069"/>
      <c r="Q79" s="1070"/>
      <c r="R79" s="1064"/>
      <c r="S79" s="1064"/>
      <c r="T79" s="1064"/>
      <c r="U79" s="1064"/>
      <c r="V79" s="1064"/>
      <c r="W79" s="1064"/>
      <c r="X79" s="1064"/>
      <c r="Y79" s="1064"/>
      <c r="Z79" s="1064"/>
      <c r="AA79" s="1064"/>
      <c r="AB79" s="1064"/>
      <c r="AC79" s="1064"/>
      <c r="AD79" s="1064"/>
      <c r="AE79" s="1064"/>
      <c r="AF79" s="1064"/>
      <c r="AG79" s="1064"/>
      <c r="AH79" s="1064"/>
      <c r="AI79" s="1064"/>
      <c r="AJ79" s="1064"/>
      <c r="AK79" s="1064"/>
      <c r="AL79" s="1064"/>
      <c r="AM79" s="1064"/>
      <c r="AN79" s="1064"/>
      <c r="AO79" s="1064"/>
      <c r="AP79" s="1064"/>
      <c r="AQ79" s="1064"/>
      <c r="AR79" s="1064"/>
      <c r="AS79" s="1064"/>
      <c r="AT79" s="1064"/>
      <c r="AU79" s="1064"/>
      <c r="AV79" s="1064"/>
      <c r="AW79" s="1064"/>
      <c r="AX79" s="1064"/>
      <c r="AY79" s="1064"/>
      <c r="AZ79" s="1065"/>
      <c r="BA79" s="1065"/>
      <c r="BB79" s="1065"/>
      <c r="BC79" s="1065"/>
      <c r="BD79" s="1066"/>
      <c r="BE79" s="266"/>
      <c r="BF79" s="266"/>
      <c r="BG79" s="266"/>
      <c r="BH79" s="266"/>
      <c r="BI79" s="266"/>
      <c r="BJ79" s="269"/>
      <c r="BK79" s="269"/>
      <c r="BL79" s="269"/>
      <c r="BM79" s="269"/>
      <c r="BN79" s="269"/>
      <c r="BO79" s="266"/>
      <c r="BP79" s="266"/>
      <c r="BQ79" s="263">
        <v>73</v>
      </c>
      <c r="BR79" s="268"/>
      <c r="BS79" s="1046"/>
      <c r="BT79" s="1047"/>
      <c r="BU79" s="1047"/>
      <c r="BV79" s="1047"/>
      <c r="BW79" s="1047"/>
      <c r="BX79" s="1047"/>
      <c r="BY79" s="1047"/>
      <c r="BZ79" s="1047"/>
      <c r="CA79" s="1047"/>
      <c r="CB79" s="1047"/>
      <c r="CC79" s="1047"/>
      <c r="CD79" s="1047"/>
      <c r="CE79" s="1047"/>
      <c r="CF79" s="1047"/>
      <c r="CG79" s="1048"/>
      <c r="CH79" s="1049"/>
      <c r="CI79" s="1050"/>
      <c r="CJ79" s="1050"/>
      <c r="CK79" s="1050"/>
      <c r="CL79" s="1051"/>
      <c r="CM79" s="1049"/>
      <c r="CN79" s="1050"/>
      <c r="CO79" s="1050"/>
      <c r="CP79" s="1050"/>
      <c r="CQ79" s="1051"/>
      <c r="CR79" s="1049"/>
      <c r="CS79" s="1050"/>
      <c r="CT79" s="1050"/>
      <c r="CU79" s="1050"/>
      <c r="CV79" s="1051"/>
      <c r="CW79" s="1049"/>
      <c r="CX79" s="1050"/>
      <c r="CY79" s="1050"/>
      <c r="CZ79" s="1050"/>
      <c r="DA79" s="1051"/>
      <c r="DB79" s="1049"/>
      <c r="DC79" s="1050"/>
      <c r="DD79" s="1050"/>
      <c r="DE79" s="1050"/>
      <c r="DF79" s="1051"/>
      <c r="DG79" s="1049"/>
      <c r="DH79" s="1050"/>
      <c r="DI79" s="1050"/>
      <c r="DJ79" s="1050"/>
      <c r="DK79" s="1051"/>
      <c r="DL79" s="1049"/>
      <c r="DM79" s="1050"/>
      <c r="DN79" s="1050"/>
      <c r="DO79" s="1050"/>
      <c r="DP79" s="1051"/>
      <c r="DQ79" s="1049"/>
      <c r="DR79" s="1050"/>
      <c r="DS79" s="1050"/>
      <c r="DT79" s="1050"/>
      <c r="DU79" s="1051"/>
      <c r="DV79" s="1034"/>
      <c r="DW79" s="1035"/>
      <c r="DX79" s="1035"/>
      <c r="DY79" s="1035"/>
      <c r="DZ79" s="1036"/>
      <c r="EA79" s="247"/>
    </row>
    <row r="80" spans="1:131" s="248" customFormat="1" ht="26.25" customHeight="1" x14ac:dyDescent="0.15">
      <c r="A80" s="262">
        <v>13</v>
      </c>
      <c r="B80" s="1067"/>
      <c r="C80" s="1068"/>
      <c r="D80" s="1068"/>
      <c r="E80" s="1068"/>
      <c r="F80" s="1068"/>
      <c r="G80" s="1068"/>
      <c r="H80" s="1068"/>
      <c r="I80" s="1068"/>
      <c r="J80" s="1068"/>
      <c r="K80" s="1068"/>
      <c r="L80" s="1068"/>
      <c r="M80" s="1068"/>
      <c r="N80" s="1068"/>
      <c r="O80" s="1068"/>
      <c r="P80" s="1069"/>
      <c r="Q80" s="1070"/>
      <c r="R80" s="1064"/>
      <c r="S80" s="1064"/>
      <c r="T80" s="1064"/>
      <c r="U80" s="1064"/>
      <c r="V80" s="1064"/>
      <c r="W80" s="1064"/>
      <c r="X80" s="1064"/>
      <c r="Y80" s="1064"/>
      <c r="Z80" s="1064"/>
      <c r="AA80" s="1064"/>
      <c r="AB80" s="1064"/>
      <c r="AC80" s="1064"/>
      <c r="AD80" s="1064"/>
      <c r="AE80" s="1064"/>
      <c r="AF80" s="1064"/>
      <c r="AG80" s="1064"/>
      <c r="AH80" s="1064"/>
      <c r="AI80" s="1064"/>
      <c r="AJ80" s="1064"/>
      <c r="AK80" s="1064"/>
      <c r="AL80" s="1064"/>
      <c r="AM80" s="1064"/>
      <c r="AN80" s="1064"/>
      <c r="AO80" s="1064"/>
      <c r="AP80" s="1064"/>
      <c r="AQ80" s="1064"/>
      <c r="AR80" s="1064"/>
      <c r="AS80" s="1064"/>
      <c r="AT80" s="1064"/>
      <c r="AU80" s="1064"/>
      <c r="AV80" s="1064"/>
      <c r="AW80" s="1064"/>
      <c r="AX80" s="1064"/>
      <c r="AY80" s="1064"/>
      <c r="AZ80" s="1065"/>
      <c r="BA80" s="1065"/>
      <c r="BB80" s="1065"/>
      <c r="BC80" s="1065"/>
      <c r="BD80" s="1066"/>
      <c r="BE80" s="266"/>
      <c r="BF80" s="266"/>
      <c r="BG80" s="266"/>
      <c r="BH80" s="266"/>
      <c r="BI80" s="266"/>
      <c r="BJ80" s="266"/>
      <c r="BK80" s="266"/>
      <c r="BL80" s="266"/>
      <c r="BM80" s="266"/>
      <c r="BN80" s="266"/>
      <c r="BO80" s="266"/>
      <c r="BP80" s="266"/>
      <c r="BQ80" s="263">
        <v>74</v>
      </c>
      <c r="BR80" s="268"/>
      <c r="BS80" s="1046"/>
      <c r="BT80" s="1047"/>
      <c r="BU80" s="1047"/>
      <c r="BV80" s="1047"/>
      <c r="BW80" s="1047"/>
      <c r="BX80" s="1047"/>
      <c r="BY80" s="1047"/>
      <c r="BZ80" s="1047"/>
      <c r="CA80" s="1047"/>
      <c r="CB80" s="1047"/>
      <c r="CC80" s="1047"/>
      <c r="CD80" s="1047"/>
      <c r="CE80" s="1047"/>
      <c r="CF80" s="1047"/>
      <c r="CG80" s="1048"/>
      <c r="CH80" s="1049"/>
      <c r="CI80" s="1050"/>
      <c r="CJ80" s="1050"/>
      <c r="CK80" s="1050"/>
      <c r="CL80" s="1051"/>
      <c r="CM80" s="1049"/>
      <c r="CN80" s="1050"/>
      <c r="CO80" s="1050"/>
      <c r="CP80" s="1050"/>
      <c r="CQ80" s="1051"/>
      <c r="CR80" s="1049"/>
      <c r="CS80" s="1050"/>
      <c r="CT80" s="1050"/>
      <c r="CU80" s="1050"/>
      <c r="CV80" s="1051"/>
      <c r="CW80" s="1049"/>
      <c r="CX80" s="1050"/>
      <c r="CY80" s="1050"/>
      <c r="CZ80" s="1050"/>
      <c r="DA80" s="1051"/>
      <c r="DB80" s="1049"/>
      <c r="DC80" s="1050"/>
      <c r="DD80" s="1050"/>
      <c r="DE80" s="1050"/>
      <c r="DF80" s="1051"/>
      <c r="DG80" s="1049"/>
      <c r="DH80" s="1050"/>
      <c r="DI80" s="1050"/>
      <c r="DJ80" s="1050"/>
      <c r="DK80" s="1051"/>
      <c r="DL80" s="1049"/>
      <c r="DM80" s="1050"/>
      <c r="DN80" s="1050"/>
      <c r="DO80" s="1050"/>
      <c r="DP80" s="1051"/>
      <c r="DQ80" s="1049"/>
      <c r="DR80" s="1050"/>
      <c r="DS80" s="1050"/>
      <c r="DT80" s="1050"/>
      <c r="DU80" s="1051"/>
      <c r="DV80" s="1034"/>
      <c r="DW80" s="1035"/>
      <c r="DX80" s="1035"/>
      <c r="DY80" s="1035"/>
      <c r="DZ80" s="1036"/>
      <c r="EA80" s="247"/>
    </row>
    <row r="81" spans="1:131" s="248" customFormat="1" ht="26.25" customHeight="1" x14ac:dyDescent="0.15">
      <c r="A81" s="262">
        <v>14</v>
      </c>
      <c r="B81" s="1067"/>
      <c r="C81" s="1068"/>
      <c r="D81" s="1068"/>
      <c r="E81" s="1068"/>
      <c r="F81" s="1068"/>
      <c r="G81" s="1068"/>
      <c r="H81" s="1068"/>
      <c r="I81" s="1068"/>
      <c r="J81" s="1068"/>
      <c r="K81" s="1068"/>
      <c r="L81" s="1068"/>
      <c r="M81" s="1068"/>
      <c r="N81" s="1068"/>
      <c r="O81" s="1068"/>
      <c r="P81" s="1069"/>
      <c r="Q81" s="1070"/>
      <c r="R81" s="1064"/>
      <c r="S81" s="1064"/>
      <c r="T81" s="1064"/>
      <c r="U81" s="1064"/>
      <c r="V81" s="1064"/>
      <c r="W81" s="1064"/>
      <c r="X81" s="1064"/>
      <c r="Y81" s="1064"/>
      <c r="Z81" s="1064"/>
      <c r="AA81" s="1064"/>
      <c r="AB81" s="1064"/>
      <c r="AC81" s="1064"/>
      <c r="AD81" s="1064"/>
      <c r="AE81" s="1064"/>
      <c r="AF81" s="1064"/>
      <c r="AG81" s="1064"/>
      <c r="AH81" s="1064"/>
      <c r="AI81" s="1064"/>
      <c r="AJ81" s="1064"/>
      <c r="AK81" s="1064"/>
      <c r="AL81" s="1064"/>
      <c r="AM81" s="1064"/>
      <c r="AN81" s="1064"/>
      <c r="AO81" s="1064"/>
      <c r="AP81" s="1064"/>
      <c r="AQ81" s="1064"/>
      <c r="AR81" s="1064"/>
      <c r="AS81" s="1064"/>
      <c r="AT81" s="1064"/>
      <c r="AU81" s="1064"/>
      <c r="AV81" s="1064"/>
      <c r="AW81" s="1064"/>
      <c r="AX81" s="1064"/>
      <c r="AY81" s="1064"/>
      <c r="AZ81" s="1065"/>
      <c r="BA81" s="1065"/>
      <c r="BB81" s="1065"/>
      <c r="BC81" s="1065"/>
      <c r="BD81" s="1066"/>
      <c r="BE81" s="266"/>
      <c r="BF81" s="266"/>
      <c r="BG81" s="266"/>
      <c r="BH81" s="266"/>
      <c r="BI81" s="266"/>
      <c r="BJ81" s="266"/>
      <c r="BK81" s="266"/>
      <c r="BL81" s="266"/>
      <c r="BM81" s="266"/>
      <c r="BN81" s="266"/>
      <c r="BO81" s="266"/>
      <c r="BP81" s="266"/>
      <c r="BQ81" s="263">
        <v>75</v>
      </c>
      <c r="BR81" s="268"/>
      <c r="BS81" s="1046"/>
      <c r="BT81" s="1047"/>
      <c r="BU81" s="1047"/>
      <c r="BV81" s="1047"/>
      <c r="BW81" s="1047"/>
      <c r="BX81" s="1047"/>
      <c r="BY81" s="1047"/>
      <c r="BZ81" s="1047"/>
      <c r="CA81" s="1047"/>
      <c r="CB81" s="1047"/>
      <c r="CC81" s="1047"/>
      <c r="CD81" s="1047"/>
      <c r="CE81" s="1047"/>
      <c r="CF81" s="1047"/>
      <c r="CG81" s="1048"/>
      <c r="CH81" s="1049"/>
      <c r="CI81" s="1050"/>
      <c r="CJ81" s="1050"/>
      <c r="CK81" s="1050"/>
      <c r="CL81" s="1051"/>
      <c r="CM81" s="1049"/>
      <c r="CN81" s="1050"/>
      <c r="CO81" s="1050"/>
      <c r="CP81" s="1050"/>
      <c r="CQ81" s="1051"/>
      <c r="CR81" s="1049"/>
      <c r="CS81" s="1050"/>
      <c r="CT81" s="1050"/>
      <c r="CU81" s="1050"/>
      <c r="CV81" s="1051"/>
      <c r="CW81" s="1049"/>
      <c r="CX81" s="1050"/>
      <c r="CY81" s="1050"/>
      <c r="CZ81" s="1050"/>
      <c r="DA81" s="1051"/>
      <c r="DB81" s="1049"/>
      <c r="DC81" s="1050"/>
      <c r="DD81" s="1050"/>
      <c r="DE81" s="1050"/>
      <c r="DF81" s="1051"/>
      <c r="DG81" s="1049"/>
      <c r="DH81" s="1050"/>
      <c r="DI81" s="1050"/>
      <c r="DJ81" s="1050"/>
      <c r="DK81" s="1051"/>
      <c r="DL81" s="1049"/>
      <c r="DM81" s="1050"/>
      <c r="DN81" s="1050"/>
      <c r="DO81" s="1050"/>
      <c r="DP81" s="1051"/>
      <c r="DQ81" s="1049"/>
      <c r="DR81" s="1050"/>
      <c r="DS81" s="1050"/>
      <c r="DT81" s="1050"/>
      <c r="DU81" s="1051"/>
      <c r="DV81" s="1034"/>
      <c r="DW81" s="1035"/>
      <c r="DX81" s="1035"/>
      <c r="DY81" s="1035"/>
      <c r="DZ81" s="1036"/>
      <c r="EA81" s="247"/>
    </row>
    <row r="82" spans="1:131" s="248" customFormat="1" ht="26.25" customHeight="1" x14ac:dyDescent="0.15">
      <c r="A82" s="262">
        <v>15</v>
      </c>
      <c r="B82" s="1067"/>
      <c r="C82" s="1068"/>
      <c r="D82" s="1068"/>
      <c r="E82" s="1068"/>
      <c r="F82" s="1068"/>
      <c r="G82" s="1068"/>
      <c r="H82" s="1068"/>
      <c r="I82" s="1068"/>
      <c r="J82" s="1068"/>
      <c r="K82" s="1068"/>
      <c r="L82" s="1068"/>
      <c r="M82" s="1068"/>
      <c r="N82" s="1068"/>
      <c r="O82" s="1068"/>
      <c r="P82" s="1069"/>
      <c r="Q82" s="1070"/>
      <c r="R82" s="1064"/>
      <c r="S82" s="1064"/>
      <c r="T82" s="1064"/>
      <c r="U82" s="1064"/>
      <c r="V82" s="1064"/>
      <c r="W82" s="1064"/>
      <c r="X82" s="1064"/>
      <c r="Y82" s="1064"/>
      <c r="Z82" s="1064"/>
      <c r="AA82" s="1064"/>
      <c r="AB82" s="1064"/>
      <c r="AC82" s="1064"/>
      <c r="AD82" s="1064"/>
      <c r="AE82" s="1064"/>
      <c r="AF82" s="1064"/>
      <c r="AG82" s="1064"/>
      <c r="AH82" s="1064"/>
      <c r="AI82" s="1064"/>
      <c r="AJ82" s="1064"/>
      <c r="AK82" s="1064"/>
      <c r="AL82" s="1064"/>
      <c r="AM82" s="1064"/>
      <c r="AN82" s="1064"/>
      <c r="AO82" s="1064"/>
      <c r="AP82" s="1064"/>
      <c r="AQ82" s="1064"/>
      <c r="AR82" s="1064"/>
      <c r="AS82" s="1064"/>
      <c r="AT82" s="1064"/>
      <c r="AU82" s="1064"/>
      <c r="AV82" s="1064"/>
      <c r="AW82" s="1064"/>
      <c r="AX82" s="1064"/>
      <c r="AY82" s="1064"/>
      <c r="AZ82" s="1065"/>
      <c r="BA82" s="1065"/>
      <c r="BB82" s="1065"/>
      <c r="BC82" s="1065"/>
      <c r="BD82" s="1066"/>
      <c r="BE82" s="266"/>
      <c r="BF82" s="266"/>
      <c r="BG82" s="266"/>
      <c r="BH82" s="266"/>
      <c r="BI82" s="266"/>
      <c r="BJ82" s="266"/>
      <c r="BK82" s="266"/>
      <c r="BL82" s="266"/>
      <c r="BM82" s="266"/>
      <c r="BN82" s="266"/>
      <c r="BO82" s="266"/>
      <c r="BP82" s="266"/>
      <c r="BQ82" s="263">
        <v>76</v>
      </c>
      <c r="BR82" s="268"/>
      <c r="BS82" s="1046"/>
      <c r="BT82" s="1047"/>
      <c r="BU82" s="1047"/>
      <c r="BV82" s="1047"/>
      <c r="BW82" s="1047"/>
      <c r="BX82" s="1047"/>
      <c r="BY82" s="1047"/>
      <c r="BZ82" s="1047"/>
      <c r="CA82" s="1047"/>
      <c r="CB82" s="1047"/>
      <c r="CC82" s="1047"/>
      <c r="CD82" s="1047"/>
      <c r="CE82" s="1047"/>
      <c r="CF82" s="1047"/>
      <c r="CG82" s="1048"/>
      <c r="CH82" s="1049"/>
      <c r="CI82" s="1050"/>
      <c r="CJ82" s="1050"/>
      <c r="CK82" s="1050"/>
      <c r="CL82" s="1051"/>
      <c r="CM82" s="1049"/>
      <c r="CN82" s="1050"/>
      <c r="CO82" s="1050"/>
      <c r="CP82" s="1050"/>
      <c r="CQ82" s="1051"/>
      <c r="CR82" s="1049"/>
      <c r="CS82" s="1050"/>
      <c r="CT82" s="1050"/>
      <c r="CU82" s="1050"/>
      <c r="CV82" s="1051"/>
      <c r="CW82" s="1049"/>
      <c r="CX82" s="1050"/>
      <c r="CY82" s="1050"/>
      <c r="CZ82" s="1050"/>
      <c r="DA82" s="1051"/>
      <c r="DB82" s="1049"/>
      <c r="DC82" s="1050"/>
      <c r="DD82" s="1050"/>
      <c r="DE82" s="1050"/>
      <c r="DF82" s="1051"/>
      <c r="DG82" s="1049"/>
      <c r="DH82" s="1050"/>
      <c r="DI82" s="1050"/>
      <c r="DJ82" s="1050"/>
      <c r="DK82" s="1051"/>
      <c r="DL82" s="1049"/>
      <c r="DM82" s="1050"/>
      <c r="DN82" s="1050"/>
      <c r="DO82" s="1050"/>
      <c r="DP82" s="1051"/>
      <c r="DQ82" s="1049"/>
      <c r="DR82" s="1050"/>
      <c r="DS82" s="1050"/>
      <c r="DT82" s="1050"/>
      <c r="DU82" s="1051"/>
      <c r="DV82" s="1034"/>
      <c r="DW82" s="1035"/>
      <c r="DX82" s="1035"/>
      <c r="DY82" s="1035"/>
      <c r="DZ82" s="1036"/>
      <c r="EA82" s="247"/>
    </row>
    <row r="83" spans="1:131" s="248" customFormat="1" ht="26.25" customHeight="1" x14ac:dyDescent="0.15">
      <c r="A83" s="262">
        <v>16</v>
      </c>
      <c r="B83" s="1067"/>
      <c r="C83" s="1068"/>
      <c r="D83" s="1068"/>
      <c r="E83" s="1068"/>
      <c r="F83" s="1068"/>
      <c r="G83" s="1068"/>
      <c r="H83" s="1068"/>
      <c r="I83" s="1068"/>
      <c r="J83" s="1068"/>
      <c r="K83" s="1068"/>
      <c r="L83" s="1068"/>
      <c r="M83" s="1068"/>
      <c r="N83" s="1068"/>
      <c r="O83" s="1068"/>
      <c r="P83" s="1069"/>
      <c r="Q83" s="1070"/>
      <c r="R83" s="1064"/>
      <c r="S83" s="1064"/>
      <c r="T83" s="1064"/>
      <c r="U83" s="1064"/>
      <c r="V83" s="1064"/>
      <c r="W83" s="1064"/>
      <c r="X83" s="1064"/>
      <c r="Y83" s="1064"/>
      <c r="Z83" s="1064"/>
      <c r="AA83" s="1064"/>
      <c r="AB83" s="1064"/>
      <c r="AC83" s="1064"/>
      <c r="AD83" s="1064"/>
      <c r="AE83" s="1064"/>
      <c r="AF83" s="1064"/>
      <c r="AG83" s="1064"/>
      <c r="AH83" s="1064"/>
      <c r="AI83" s="1064"/>
      <c r="AJ83" s="1064"/>
      <c r="AK83" s="1064"/>
      <c r="AL83" s="1064"/>
      <c r="AM83" s="1064"/>
      <c r="AN83" s="1064"/>
      <c r="AO83" s="1064"/>
      <c r="AP83" s="1064"/>
      <c r="AQ83" s="1064"/>
      <c r="AR83" s="1064"/>
      <c r="AS83" s="1064"/>
      <c r="AT83" s="1064"/>
      <c r="AU83" s="1064"/>
      <c r="AV83" s="1064"/>
      <c r="AW83" s="1064"/>
      <c r="AX83" s="1064"/>
      <c r="AY83" s="1064"/>
      <c r="AZ83" s="1065"/>
      <c r="BA83" s="1065"/>
      <c r="BB83" s="1065"/>
      <c r="BC83" s="1065"/>
      <c r="BD83" s="1066"/>
      <c r="BE83" s="266"/>
      <c r="BF83" s="266"/>
      <c r="BG83" s="266"/>
      <c r="BH83" s="266"/>
      <c r="BI83" s="266"/>
      <c r="BJ83" s="266"/>
      <c r="BK83" s="266"/>
      <c r="BL83" s="266"/>
      <c r="BM83" s="266"/>
      <c r="BN83" s="266"/>
      <c r="BO83" s="266"/>
      <c r="BP83" s="266"/>
      <c r="BQ83" s="263">
        <v>77</v>
      </c>
      <c r="BR83" s="268"/>
      <c r="BS83" s="1046"/>
      <c r="BT83" s="1047"/>
      <c r="BU83" s="1047"/>
      <c r="BV83" s="1047"/>
      <c r="BW83" s="1047"/>
      <c r="BX83" s="1047"/>
      <c r="BY83" s="1047"/>
      <c r="BZ83" s="1047"/>
      <c r="CA83" s="1047"/>
      <c r="CB83" s="1047"/>
      <c r="CC83" s="1047"/>
      <c r="CD83" s="1047"/>
      <c r="CE83" s="1047"/>
      <c r="CF83" s="1047"/>
      <c r="CG83" s="1048"/>
      <c r="CH83" s="1049"/>
      <c r="CI83" s="1050"/>
      <c r="CJ83" s="1050"/>
      <c r="CK83" s="1050"/>
      <c r="CL83" s="1051"/>
      <c r="CM83" s="1049"/>
      <c r="CN83" s="1050"/>
      <c r="CO83" s="1050"/>
      <c r="CP83" s="1050"/>
      <c r="CQ83" s="1051"/>
      <c r="CR83" s="1049"/>
      <c r="CS83" s="1050"/>
      <c r="CT83" s="1050"/>
      <c r="CU83" s="1050"/>
      <c r="CV83" s="1051"/>
      <c r="CW83" s="1049"/>
      <c r="CX83" s="1050"/>
      <c r="CY83" s="1050"/>
      <c r="CZ83" s="1050"/>
      <c r="DA83" s="1051"/>
      <c r="DB83" s="1049"/>
      <c r="DC83" s="1050"/>
      <c r="DD83" s="1050"/>
      <c r="DE83" s="1050"/>
      <c r="DF83" s="1051"/>
      <c r="DG83" s="1049"/>
      <c r="DH83" s="1050"/>
      <c r="DI83" s="1050"/>
      <c r="DJ83" s="1050"/>
      <c r="DK83" s="1051"/>
      <c r="DL83" s="1049"/>
      <c r="DM83" s="1050"/>
      <c r="DN83" s="1050"/>
      <c r="DO83" s="1050"/>
      <c r="DP83" s="1051"/>
      <c r="DQ83" s="1049"/>
      <c r="DR83" s="1050"/>
      <c r="DS83" s="1050"/>
      <c r="DT83" s="1050"/>
      <c r="DU83" s="1051"/>
      <c r="DV83" s="1034"/>
      <c r="DW83" s="1035"/>
      <c r="DX83" s="1035"/>
      <c r="DY83" s="1035"/>
      <c r="DZ83" s="1036"/>
      <c r="EA83" s="247"/>
    </row>
    <row r="84" spans="1:131" s="248" customFormat="1" ht="26.25" customHeight="1" x14ac:dyDescent="0.15">
      <c r="A84" s="262">
        <v>17</v>
      </c>
      <c r="B84" s="1067"/>
      <c r="C84" s="1068"/>
      <c r="D84" s="1068"/>
      <c r="E84" s="1068"/>
      <c r="F84" s="1068"/>
      <c r="G84" s="1068"/>
      <c r="H84" s="1068"/>
      <c r="I84" s="1068"/>
      <c r="J84" s="1068"/>
      <c r="K84" s="1068"/>
      <c r="L84" s="1068"/>
      <c r="M84" s="1068"/>
      <c r="N84" s="1068"/>
      <c r="O84" s="1068"/>
      <c r="P84" s="1069"/>
      <c r="Q84" s="1070"/>
      <c r="R84" s="1064"/>
      <c r="S84" s="1064"/>
      <c r="T84" s="1064"/>
      <c r="U84" s="1064"/>
      <c r="V84" s="1064"/>
      <c r="W84" s="1064"/>
      <c r="X84" s="1064"/>
      <c r="Y84" s="1064"/>
      <c r="Z84" s="1064"/>
      <c r="AA84" s="1064"/>
      <c r="AB84" s="1064"/>
      <c r="AC84" s="1064"/>
      <c r="AD84" s="1064"/>
      <c r="AE84" s="1064"/>
      <c r="AF84" s="1064"/>
      <c r="AG84" s="1064"/>
      <c r="AH84" s="1064"/>
      <c r="AI84" s="1064"/>
      <c r="AJ84" s="1064"/>
      <c r="AK84" s="1064"/>
      <c r="AL84" s="1064"/>
      <c r="AM84" s="1064"/>
      <c r="AN84" s="1064"/>
      <c r="AO84" s="1064"/>
      <c r="AP84" s="1064"/>
      <c r="AQ84" s="1064"/>
      <c r="AR84" s="1064"/>
      <c r="AS84" s="1064"/>
      <c r="AT84" s="1064"/>
      <c r="AU84" s="1064"/>
      <c r="AV84" s="1064"/>
      <c r="AW84" s="1064"/>
      <c r="AX84" s="1064"/>
      <c r="AY84" s="1064"/>
      <c r="AZ84" s="1065"/>
      <c r="BA84" s="1065"/>
      <c r="BB84" s="1065"/>
      <c r="BC84" s="1065"/>
      <c r="BD84" s="1066"/>
      <c r="BE84" s="266"/>
      <c r="BF84" s="266"/>
      <c r="BG84" s="266"/>
      <c r="BH84" s="266"/>
      <c r="BI84" s="266"/>
      <c r="BJ84" s="266"/>
      <c r="BK84" s="266"/>
      <c r="BL84" s="266"/>
      <c r="BM84" s="266"/>
      <c r="BN84" s="266"/>
      <c r="BO84" s="266"/>
      <c r="BP84" s="266"/>
      <c r="BQ84" s="263">
        <v>78</v>
      </c>
      <c r="BR84" s="268"/>
      <c r="BS84" s="1046"/>
      <c r="BT84" s="1047"/>
      <c r="BU84" s="1047"/>
      <c r="BV84" s="1047"/>
      <c r="BW84" s="1047"/>
      <c r="BX84" s="1047"/>
      <c r="BY84" s="1047"/>
      <c r="BZ84" s="1047"/>
      <c r="CA84" s="1047"/>
      <c r="CB84" s="1047"/>
      <c r="CC84" s="1047"/>
      <c r="CD84" s="1047"/>
      <c r="CE84" s="1047"/>
      <c r="CF84" s="1047"/>
      <c r="CG84" s="1048"/>
      <c r="CH84" s="1049"/>
      <c r="CI84" s="1050"/>
      <c r="CJ84" s="1050"/>
      <c r="CK84" s="1050"/>
      <c r="CL84" s="1051"/>
      <c r="CM84" s="1049"/>
      <c r="CN84" s="1050"/>
      <c r="CO84" s="1050"/>
      <c r="CP84" s="1050"/>
      <c r="CQ84" s="1051"/>
      <c r="CR84" s="1049"/>
      <c r="CS84" s="1050"/>
      <c r="CT84" s="1050"/>
      <c r="CU84" s="1050"/>
      <c r="CV84" s="1051"/>
      <c r="CW84" s="1049"/>
      <c r="CX84" s="1050"/>
      <c r="CY84" s="1050"/>
      <c r="CZ84" s="1050"/>
      <c r="DA84" s="1051"/>
      <c r="DB84" s="1049"/>
      <c r="DC84" s="1050"/>
      <c r="DD84" s="1050"/>
      <c r="DE84" s="1050"/>
      <c r="DF84" s="1051"/>
      <c r="DG84" s="1049"/>
      <c r="DH84" s="1050"/>
      <c r="DI84" s="1050"/>
      <c r="DJ84" s="1050"/>
      <c r="DK84" s="1051"/>
      <c r="DL84" s="1049"/>
      <c r="DM84" s="1050"/>
      <c r="DN84" s="1050"/>
      <c r="DO84" s="1050"/>
      <c r="DP84" s="1051"/>
      <c r="DQ84" s="1049"/>
      <c r="DR84" s="1050"/>
      <c r="DS84" s="1050"/>
      <c r="DT84" s="1050"/>
      <c r="DU84" s="1051"/>
      <c r="DV84" s="1034"/>
      <c r="DW84" s="1035"/>
      <c r="DX84" s="1035"/>
      <c r="DY84" s="1035"/>
      <c r="DZ84" s="1036"/>
      <c r="EA84" s="247"/>
    </row>
    <row r="85" spans="1:131" s="248" customFormat="1" ht="26.25" customHeight="1" x14ac:dyDescent="0.15">
      <c r="A85" s="262">
        <v>18</v>
      </c>
      <c r="B85" s="1067"/>
      <c r="C85" s="1068"/>
      <c r="D85" s="1068"/>
      <c r="E85" s="1068"/>
      <c r="F85" s="1068"/>
      <c r="G85" s="1068"/>
      <c r="H85" s="1068"/>
      <c r="I85" s="1068"/>
      <c r="J85" s="1068"/>
      <c r="K85" s="1068"/>
      <c r="L85" s="1068"/>
      <c r="M85" s="1068"/>
      <c r="N85" s="1068"/>
      <c r="O85" s="1068"/>
      <c r="P85" s="1069"/>
      <c r="Q85" s="1070"/>
      <c r="R85" s="1064"/>
      <c r="S85" s="1064"/>
      <c r="T85" s="1064"/>
      <c r="U85" s="1064"/>
      <c r="V85" s="1064"/>
      <c r="W85" s="1064"/>
      <c r="X85" s="1064"/>
      <c r="Y85" s="1064"/>
      <c r="Z85" s="1064"/>
      <c r="AA85" s="1064"/>
      <c r="AB85" s="1064"/>
      <c r="AC85" s="1064"/>
      <c r="AD85" s="1064"/>
      <c r="AE85" s="1064"/>
      <c r="AF85" s="1064"/>
      <c r="AG85" s="1064"/>
      <c r="AH85" s="1064"/>
      <c r="AI85" s="1064"/>
      <c r="AJ85" s="1064"/>
      <c r="AK85" s="1064"/>
      <c r="AL85" s="1064"/>
      <c r="AM85" s="1064"/>
      <c r="AN85" s="1064"/>
      <c r="AO85" s="1064"/>
      <c r="AP85" s="1064"/>
      <c r="AQ85" s="1064"/>
      <c r="AR85" s="1064"/>
      <c r="AS85" s="1064"/>
      <c r="AT85" s="1064"/>
      <c r="AU85" s="1064"/>
      <c r="AV85" s="1064"/>
      <c r="AW85" s="1064"/>
      <c r="AX85" s="1064"/>
      <c r="AY85" s="1064"/>
      <c r="AZ85" s="1065"/>
      <c r="BA85" s="1065"/>
      <c r="BB85" s="1065"/>
      <c r="BC85" s="1065"/>
      <c r="BD85" s="1066"/>
      <c r="BE85" s="266"/>
      <c r="BF85" s="266"/>
      <c r="BG85" s="266"/>
      <c r="BH85" s="266"/>
      <c r="BI85" s="266"/>
      <c r="BJ85" s="266"/>
      <c r="BK85" s="266"/>
      <c r="BL85" s="266"/>
      <c r="BM85" s="266"/>
      <c r="BN85" s="266"/>
      <c r="BO85" s="266"/>
      <c r="BP85" s="266"/>
      <c r="BQ85" s="263">
        <v>79</v>
      </c>
      <c r="BR85" s="268"/>
      <c r="BS85" s="1046"/>
      <c r="BT85" s="1047"/>
      <c r="BU85" s="1047"/>
      <c r="BV85" s="1047"/>
      <c r="BW85" s="1047"/>
      <c r="BX85" s="1047"/>
      <c r="BY85" s="1047"/>
      <c r="BZ85" s="1047"/>
      <c r="CA85" s="1047"/>
      <c r="CB85" s="1047"/>
      <c r="CC85" s="1047"/>
      <c r="CD85" s="1047"/>
      <c r="CE85" s="1047"/>
      <c r="CF85" s="1047"/>
      <c r="CG85" s="1048"/>
      <c r="CH85" s="1049"/>
      <c r="CI85" s="1050"/>
      <c r="CJ85" s="1050"/>
      <c r="CK85" s="1050"/>
      <c r="CL85" s="1051"/>
      <c r="CM85" s="1049"/>
      <c r="CN85" s="1050"/>
      <c r="CO85" s="1050"/>
      <c r="CP85" s="1050"/>
      <c r="CQ85" s="1051"/>
      <c r="CR85" s="1049"/>
      <c r="CS85" s="1050"/>
      <c r="CT85" s="1050"/>
      <c r="CU85" s="1050"/>
      <c r="CV85" s="1051"/>
      <c r="CW85" s="1049"/>
      <c r="CX85" s="1050"/>
      <c r="CY85" s="1050"/>
      <c r="CZ85" s="1050"/>
      <c r="DA85" s="1051"/>
      <c r="DB85" s="1049"/>
      <c r="DC85" s="1050"/>
      <c r="DD85" s="1050"/>
      <c r="DE85" s="1050"/>
      <c r="DF85" s="1051"/>
      <c r="DG85" s="1049"/>
      <c r="DH85" s="1050"/>
      <c r="DI85" s="1050"/>
      <c r="DJ85" s="1050"/>
      <c r="DK85" s="1051"/>
      <c r="DL85" s="1049"/>
      <c r="DM85" s="1050"/>
      <c r="DN85" s="1050"/>
      <c r="DO85" s="1050"/>
      <c r="DP85" s="1051"/>
      <c r="DQ85" s="1049"/>
      <c r="DR85" s="1050"/>
      <c r="DS85" s="1050"/>
      <c r="DT85" s="1050"/>
      <c r="DU85" s="1051"/>
      <c r="DV85" s="1034"/>
      <c r="DW85" s="1035"/>
      <c r="DX85" s="1035"/>
      <c r="DY85" s="1035"/>
      <c r="DZ85" s="1036"/>
      <c r="EA85" s="247"/>
    </row>
    <row r="86" spans="1:131" s="248" customFormat="1" ht="26.25" customHeight="1" x14ac:dyDescent="0.15">
      <c r="A86" s="262">
        <v>19</v>
      </c>
      <c r="B86" s="1067"/>
      <c r="C86" s="1068"/>
      <c r="D86" s="1068"/>
      <c r="E86" s="1068"/>
      <c r="F86" s="1068"/>
      <c r="G86" s="1068"/>
      <c r="H86" s="1068"/>
      <c r="I86" s="1068"/>
      <c r="J86" s="1068"/>
      <c r="K86" s="1068"/>
      <c r="L86" s="1068"/>
      <c r="M86" s="1068"/>
      <c r="N86" s="1068"/>
      <c r="O86" s="1068"/>
      <c r="P86" s="1069"/>
      <c r="Q86" s="1070"/>
      <c r="R86" s="1064"/>
      <c r="S86" s="1064"/>
      <c r="T86" s="1064"/>
      <c r="U86" s="1064"/>
      <c r="V86" s="1064"/>
      <c r="W86" s="1064"/>
      <c r="X86" s="1064"/>
      <c r="Y86" s="1064"/>
      <c r="Z86" s="1064"/>
      <c r="AA86" s="1064"/>
      <c r="AB86" s="1064"/>
      <c r="AC86" s="1064"/>
      <c r="AD86" s="1064"/>
      <c r="AE86" s="1064"/>
      <c r="AF86" s="1064"/>
      <c r="AG86" s="1064"/>
      <c r="AH86" s="1064"/>
      <c r="AI86" s="1064"/>
      <c r="AJ86" s="1064"/>
      <c r="AK86" s="1064"/>
      <c r="AL86" s="1064"/>
      <c r="AM86" s="1064"/>
      <c r="AN86" s="1064"/>
      <c r="AO86" s="1064"/>
      <c r="AP86" s="1064"/>
      <c r="AQ86" s="1064"/>
      <c r="AR86" s="1064"/>
      <c r="AS86" s="1064"/>
      <c r="AT86" s="1064"/>
      <c r="AU86" s="1064"/>
      <c r="AV86" s="1064"/>
      <c r="AW86" s="1064"/>
      <c r="AX86" s="1064"/>
      <c r="AY86" s="1064"/>
      <c r="AZ86" s="1065"/>
      <c r="BA86" s="1065"/>
      <c r="BB86" s="1065"/>
      <c r="BC86" s="1065"/>
      <c r="BD86" s="1066"/>
      <c r="BE86" s="266"/>
      <c r="BF86" s="266"/>
      <c r="BG86" s="266"/>
      <c r="BH86" s="266"/>
      <c r="BI86" s="266"/>
      <c r="BJ86" s="266"/>
      <c r="BK86" s="266"/>
      <c r="BL86" s="266"/>
      <c r="BM86" s="266"/>
      <c r="BN86" s="266"/>
      <c r="BO86" s="266"/>
      <c r="BP86" s="266"/>
      <c r="BQ86" s="263">
        <v>80</v>
      </c>
      <c r="BR86" s="268"/>
      <c r="BS86" s="1046"/>
      <c r="BT86" s="1047"/>
      <c r="BU86" s="1047"/>
      <c r="BV86" s="1047"/>
      <c r="BW86" s="1047"/>
      <c r="BX86" s="1047"/>
      <c r="BY86" s="1047"/>
      <c r="BZ86" s="1047"/>
      <c r="CA86" s="1047"/>
      <c r="CB86" s="1047"/>
      <c r="CC86" s="1047"/>
      <c r="CD86" s="1047"/>
      <c r="CE86" s="1047"/>
      <c r="CF86" s="1047"/>
      <c r="CG86" s="1048"/>
      <c r="CH86" s="1049"/>
      <c r="CI86" s="1050"/>
      <c r="CJ86" s="1050"/>
      <c r="CK86" s="1050"/>
      <c r="CL86" s="1051"/>
      <c r="CM86" s="1049"/>
      <c r="CN86" s="1050"/>
      <c r="CO86" s="1050"/>
      <c r="CP86" s="1050"/>
      <c r="CQ86" s="1051"/>
      <c r="CR86" s="1049"/>
      <c r="CS86" s="1050"/>
      <c r="CT86" s="1050"/>
      <c r="CU86" s="1050"/>
      <c r="CV86" s="1051"/>
      <c r="CW86" s="1049"/>
      <c r="CX86" s="1050"/>
      <c r="CY86" s="1050"/>
      <c r="CZ86" s="1050"/>
      <c r="DA86" s="1051"/>
      <c r="DB86" s="1049"/>
      <c r="DC86" s="1050"/>
      <c r="DD86" s="1050"/>
      <c r="DE86" s="1050"/>
      <c r="DF86" s="1051"/>
      <c r="DG86" s="1049"/>
      <c r="DH86" s="1050"/>
      <c r="DI86" s="1050"/>
      <c r="DJ86" s="1050"/>
      <c r="DK86" s="1051"/>
      <c r="DL86" s="1049"/>
      <c r="DM86" s="1050"/>
      <c r="DN86" s="1050"/>
      <c r="DO86" s="1050"/>
      <c r="DP86" s="1051"/>
      <c r="DQ86" s="1049"/>
      <c r="DR86" s="1050"/>
      <c r="DS86" s="1050"/>
      <c r="DT86" s="1050"/>
      <c r="DU86" s="1051"/>
      <c r="DV86" s="1034"/>
      <c r="DW86" s="1035"/>
      <c r="DX86" s="1035"/>
      <c r="DY86" s="1035"/>
      <c r="DZ86" s="1036"/>
      <c r="EA86" s="247"/>
    </row>
    <row r="87" spans="1:131" s="248" customFormat="1" ht="26.25" customHeight="1" x14ac:dyDescent="0.15">
      <c r="A87" s="270">
        <v>20</v>
      </c>
      <c r="B87" s="1057"/>
      <c r="C87" s="1058"/>
      <c r="D87" s="1058"/>
      <c r="E87" s="1058"/>
      <c r="F87" s="1058"/>
      <c r="G87" s="1058"/>
      <c r="H87" s="1058"/>
      <c r="I87" s="1058"/>
      <c r="J87" s="1058"/>
      <c r="K87" s="1058"/>
      <c r="L87" s="1058"/>
      <c r="M87" s="1058"/>
      <c r="N87" s="1058"/>
      <c r="O87" s="1058"/>
      <c r="P87" s="1059"/>
      <c r="Q87" s="1060"/>
      <c r="R87" s="1061"/>
      <c r="S87" s="1061"/>
      <c r="T87" s="1061"/>
      <c r="U87" s="1061"/>
      <c r="V87" s="1061"/>
      <c r="W87" s="1061"/>
      <c r="X87" s="1061"/>
      <c r="Y87" s="1061"/>
      <c r="Z87" s="1061"/>
      <c r="AA87" s="1061"/>
      <c r="AB87" s="1061"/>
      <c r="AC87" s="1061"/>
      <c r="AD87" s="1061"/>
      <c r="AE87" s="1061"/>
      <c r="AF87" s="1061"/>
      <c r="AG87" s="1061"/>
      <c r="AH87" s="1061"/>
      <c r="AI87" s="1061"/>
      <c r="AJ87" s="1061"/>
      <c r="AK87" s="1061"/>
      <c r="AL87" s="1061"/>
      <c r="AM87" s="1061"/>
      <c r="AN87" s="1061"/>
      <c r="AO87" s="1061"/>
      <c r="AP87" s="1061"/>
      <c r="AQ87" s="1061"/>
      <c r="AR87" s="1061"/>
      <c r="AS87" s="1061"/>
      <c r="AT87" s="1061"/>
      <c r="AU87" s="1061"/>
      <c r="AV87" s="1061"/>
      <c r="AW87" s="1061"/>
      <c r="AX87" s="1061"/>
      <c r="AY87" s="1061"/>
      <c r="AZ87" s="1062"/>
      <c r="BA87" s="1062"/>
      <c r="BB87" s="1062"/>
      <c r="BC87" s="1062"/>
      <c r="BD87" s="1063"/>
      <c r="BE87" s="266"/>
      <c r="BF87" s="266"/>
      <c r="BG87" s="266"/>
      <c r="BH87" s="266"/>
      <c r="BI87" s="266"/>
      <c r="BJ87" s="266"/>
      <c r="BK87" s="266"/>
      <c r="BL87" s="266"/>
      <c r="BM87" s="266"/>
      <c r="BN87" s="266"/>
      <c r="BO87" s="266"/>
      <c r="BP87" s="266"/>
      <c r="BQ87" s="263">
        <v>81</v>
      </c>
      <c r="BR87" s="268"/>
      <c r="BS87" s="1046"/>
      <c r="BT87" s="1047"/>
      <c r="BU87" s="1047"/>
      <c r="BV87" s="1047"/>
      <c r="BW87" s="1047"/>
      <c r="BX87" s="1047"/>
      <c r="BY87" s="1047"/>
      <c r="BZ87" s="1047"/>
      <c r="CA87" s="1047"/>
      <c r="CB87" s="1047"/>
      <c r="CC87" s="1047"/>
      <c r="CD87" s="1047"/>
      <c r="CE87" s="1047"/>
      <c r="CF87" s="1047"/>
      <c r="CG87" s="1048"/>
      <c r="CH87" s="1049"/>
      <c r="CI87" s="1050"/>
      <c r="CJ87" s="1050"/>
      <c r="CK87" s="1050"/>
      <c r="CL87" s="1051"/>
      <c r="CM87" s="1049"/>
      <c r="CN87" s="1050"/>
      <c r="CO87" s="1050"/>
      <c r="CP87" s="1050"/>
      <c r="CQ87" s="1051"/>
      <c r="CR87" s="1049"/>
      <c r="CS87" s="1050"/>
      <c r="CT87" s="1050"/>
      <c r="CU87" s="1050"/>
      <c r="CV87" s="1051"/>
      <c r="CW87" s="1049"/>
      <c r="CX87" s="1050"/>
      <c r="CY87" s="1050"/>
      <c r="CZ87" s="1050"/>
      <c r="DA87" s="1051"/>
      <c r="DB87" s="1049"/>
      <c r="DC87" s="1050"/>
      <c r="DD87" s="1050"/>
      <c r="DE87" s="1050"/>
      <c r="DF87" s="1051"/>
      <c r="DG87" s="1049"/>
      <c r="DH87" s="1050"/>
      <c r="DI87" s="1050"/>
      <c r="DJ87" s="1050"/>
      <c r="DK87" s="1051"/>
      <c r="DL87" s="1049"/>
      <c r="DM87" s="1050"/>
      <c r="DN87" s="1050"/>
      <c r="DO87" s="1050"/>
      <c r="DP87" s="1051"/>
      <c r="DQ87" s="1049"/>
      <c r="DR87" s="1050"/>
      <c r="DS87" s="1050"/>
      <c r="DT87" s="1050"/>
      <c r="DU87" s="1051"/>
      <c r="DV87" s="1034"/>
      <c r="DW87" s="1035"/>
      <c r="DX87" s="1035"/>
      <c r="DY87" s="1035"/>
      <c r="DZ87" s="1036"/>
      <c r="EA87" s="247"/>
    </row>
    <row r="88" spans="1:131" s="248" customFormat="1" ht="26.25" customHeight="1" thickBot="1" x14ac:dyDescent="0.2">
      <c r="A88" s="265" t="s">
        <v>388</v>
      </c>
      <c r="B88" s="1037" t="s">
        <v>419</v>
      </c>
      <c r="C88" s="1038"/>
      <c r="D88" s="1038"/>
      <c r="E88" s="1038"/>
      <c r="F88" s="1038"/>
      <c r="G88" s="1038"/>
      <c r="H88" s="1038"/>
      <c r="I88" s="1038"/>
      <c r="J88" s="1038"/>
      <c r="K88" s="1038"/>
      <c r="L88" s="1038"/>
      <c r="M88" s="1038"/>
      <c r="N88" s="1038"/>
      <c r="O88" s="1038"/>
      <c r="P88" s="1039"/>
      <c r="Q88" s="1055"/>
      <c r="R88" s="1056"/>
      <c r="S88" s="1056"/>
      <c r="T88" s="1056"/>
      <c r="U88" s="1056"/>
      <c r="V88" s="1056"/>
      <c r="W88" s="1056"/>
      <c r="X88" s="1056"/>
      <c r="Y88" s="1056"/>
      <c r="Z88" s="1056"/>
      <c r="AA88" s="1056"/>
      <c r="AB88" s="1056"/>
      <c r="AC88" s="1056"/>
      <c r="AD88" s="1056"/>
      <c r="AE88" s="1056"/>
      <c r="AF88" s="1052"/>
      <c r="AG88" s="1052"/>
      <c r="AH88" s="1052"/>
      <c r="AI88" s="1052"/>
      <c r="AJ88" s="1052"/>
      <c r="AK88" s="1056"/>
      <c r="AL88" s="1056"/>
      <c r="AM88" s="1056"/>
      <c r="AN88" s="1056"/>
      <c r="AO88" s="1056"/>
      <c r="AP88" s="1052"/>
      <c r="AQ88" s="1052"/>
      <c r="AR88" s="1052"/>
      <c r="AS88" s="1052"/>
      <c r="AT88" s="1052"/>
      <c r="AU88" s="1052"/>
      <c r="AV88" s="1052"/>
      <c r="AW88" s="1052"/>
      <c r="AX88" s="1052"/>
      <c r="AY88" s="1052"/>
      <c r="AZ88" s="1053"/>
      <c r="BA88" s="1053"/>
      <c r="BB88" s="1053"/>
      <c r="BC88" s="1053"/>
      <c r="BD88" s="1054"/>
      <c r="BE88" s="266"/>
      <c r="BF88" s="266"/>
      <c r="BG88" s="266"/>
      <c r="BH88" s="266"/>
      <c r="BI88" s="266"/>
      <c r="BJ88" s="266"/>
      <c r="BK88" s="266"/>
      <c r="BL88" s="266"/>
      <c r="BM88" s="266"/>
      <c r="BN88" s="266"/>
      <c r="BO88" s="266"/>
      <c r="BP88" s="266"/>
      <c r="BQ88" s="263">
        <v>82</v>
      </c>
      <c r="BR88" s="268"/>
      <c r="BS88" s="1046"/>
      <c r="BT88" s="1047"/>
      <c r="BU88" s="1047"/>
      <c r="BV88" s="1047"/>
      <c r="BW88" s="1047"/>
      <c r="BX88" s="1047"/>
      <c r="BY88" s="1047"/>
      <c r="BZ88" s="1047"/>
      <c r="CA88" s="1047"/>
      <c r="CB88" s="1047"/>
      <c r="CC88" s="1047"/>
      <c r="CD88" s="1047"/>
      <c r="CE88" s="1047"/>
      <c r="CF88" s="1047"/>
      <c r="CG88" s="1048"/>
      <c r="CH88" s="1049"/>
      <c r="CI88" s="1050"/>
      <c r="CJ88" s="1050"/>
      <c r="CK88" s="1050"/>
      <c r="CL88" s="1051"/>
      <c r="CM88" s="1049"/>
      <c r="CN88" s="1050"/>
      <c r="CO88" s="1050"/>
      <c r="CP88" s="1050"/>
      <c r="CQ88" s="1051"/>
      <c r="CR88" s="1049"/>
      <c r="CS88" s="1050"/>
      <c r="CT88" s="1050"/>
      <c r="CU88" s="1050"/>
      <c r="CV88" s="1051"/>
      <c r="CW88" s="1049"/>
      <c r="CX88" s="1050"/>
      <c r="CY88" s="1050"/>
      <c r="CZ88" s="1050"/>
      <c r="DA88" s="1051"/>
      <c r="DB88" s="1049"/>
      <c r="DC88" s="1050"/>
      <c r="DD88" s="1050"/>
      <c r="DE88" s="1050"/>
      <c r="DF88" s="1051"/>
      <c r="DG88" s="1049"/>
      <c r="DH88" s="1050"/>
      <c r="DI88" s="1050"/>
      <c r="DJ88" s="1050"/>
      <c r="DK88" s="1051"/>
      <c r="DL88" s="1049"/>
      <c r="DM88" s="1050"/>
      <c r="DN88" s="1050"/>
      <c r="DO88" s="1050"/>
      <c r="DP88" s="1051"/>
      <c r="DQ88" s="1049"/>
      <c r="DR88" s="1050"/>
      <c r="DS88" s="1050"/>
      <c r="DT88" s="1050"/>
      <c r="DU88" s="1051"/>
      <c r="DV88" s="1034"/>
      <c r="DW88" s="1035"/>
      <c r="DX88" s="1035"/>
      <c r="DY88" s="1035"/>
      <c r="DZ88" s="1036"/>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46"/>
      <c r="BT89" s="1047"/>
      <c r="BU89" s="1047"/>
      <c r="BV89" s="1047"/>
      <c r="BW89" s="1047"/>
      <c r="BX89" s="1047"/>
      <c r="BY89" s="1047"/>
      <c r="BZ89" s="1047"/>
      <c r="CA89" s="1047"/>
      <c r="CB89" s="1047"/>
      <c r="CC89" s="1047"/>
      <c r="CD89" s="1047"/>
      <c r="CE89" s="1047"/>
      <c r="CF89" s="1047"/>
      <c r="CG89" s="1048"/>
      <c r="CH89" s="1049"/>
      <c r="CI89" s="1050"/>
      <c r="CJ89" s="1050"/>
      <c r="CK89" s="1050"/>
      <c r="CL89" s="1051"/>
      <c r="CM89" s="1049"/>
      <c r="CN89" s="1050"/>
      <c r="CO89" s="1050"/>
      <c r="CP89" s="1050"/>
      <c r="CQ89" s="1051"/>
      <c r="CR89" s="1049"/>
      <c r="CS89" s="1050"/>
      <c r="CT89" s="1050"/>
      <c r="CU89" s="1050"/>
      <c r="CV89" s="1051"/>
      <c r="CW89" s="1049"/>
      <c r="CX89" s="1050"/>
      <c r="CY89" s="1050"/>
      <c r="CZ89" s="1050"/>
      <c r="DA89" s="1051"/>
      <c r="DB89" s="1049"/>
      <c r="DC89" s="1050"/>
      <c r="DD89" s="1050"/>
      <c r="DE89" s="1050"/>
      <c r="DF89" s="1051"/>
      <c r="DG89" s="1049"/>
      <c r="DH89" s="1050"/>
      <c r="DI89" s="1050"/>
      <c r="DJ89" s="1050"/>
      <c r="DK89" s="1051"/>
      <c r="DL89" s="1049"/>
      <c r="DM89" s="1050"/>
      <c r="DN89" s="1050"/>
      <c r="DO89" s="1050"/>
      <c r="DP89" s="1051"/>
      <c r="DQ89" s="1049"/>
      <c r="DR89" s="1050"/>
      <c r="DS89" s="1050"/>
      <c r="DT89" s="1050"/>
      <c r="DU89" s="1051"/>
      <c r="DV89" s="1034"/>
      <c r="DW89" s="1035"/>
      <c r="DX89" s="1035"/>
      <c r="DY89" s="1035"/>
      <c r="DZ89" s="1036"/>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46"/>
      <c r="BT90" s="1047"/>
      <c r="BU90" s="1047"/>
      <c r="BV90" s="1047"/>
      <c r="BW90" s="1047"/>
      <c r="BX90" s="1047"/>
      <c r="BY90" s="1047"/>
      <c r="BZ90" s="1047"/>
      <c r="CA90" s="1047"/>
      <c r="CB90" s="1047"/>
      <c r="CC90" s="1047"/>
      <c r="CD90" s="1047"/>
      <c r="CE90" s="1047"/>
      <c r="CF90" s="1047"/>
      <c r="CG90" s="1048"/>
      <c r="CH90" s="1049"/>
      <c r="CI90" s="1050"/>
      <c r="CJ90" s="1050"/>
      <c r="CK90" s="1050"/>
      <c r="CL90" s="1051"/>
      <c r="CM90" s="1049"/>
      <c r="CN90" s="1050"/>
      <c r="CO90" s="1050"/>
      <c r="CP90" s="1050"/>
      <c r="CQ90" s="1051"/>
      <c r="CR90" s="1049"/>
      <c r="CS90" s="1050"/>
      <c r="CT90" s="1050"/>
      <c r="CU90" s="1050"/>
      <c r="CV90" s="1051"/>
      <c r="CW90" s="1049"/>
      <c r="CX90" s="1050"/>
      <c r="CY90" s="1050"/>
      <c r="CZ90" s="1050"/>
      <c r="DA90" s="1051"/>
      <c r="DB90" s="1049"/>
      <c r="DC90" s="1050"/>
      <c r="DD90" s="1050"/>
      <c r="DE90" s="1050"/>
      <c r="DF90" s="1051"/>
      <c r="DG90" s="1049"/>
      <c r="DH90" s="1050"/>
      <c r="DI90" s="1050"/>
      <c r="DJ90" s="1050"/>
      <c r="DK90" s="1051"/>
      <c r="DL90" s="1049"/>
      <c r="DM90" s="1050"/>
      <c r="DN90" s="1050"/>
      <c r="DO90" s="1050"/>
      <c r="DP90" s="1051"/>
      <c r="DQ90" s="1049"/>
      <c r="DR90" s="1050"/>
      <c r="DS90" s="1050"/>
      <c r="DT90" s="1050"/>
      <c r="DU90" s="1051"/>
      <c r="DV90" s="1034"/>
      <c r="DW90" s="1035"/>
      <c r="DX90" s="1035"/>
      <c r="DY90" s="1035"/>
      <c r="DZ90" s="1036"/>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46"/>
      <c r="BT91" s="1047"/>
      <c r="BU91" s="1047"/>
      <c r="BV91" s="1047"/>
      <c r="BW91" s="1047"/>
      <c r="BX91" s="1047"/>
      <c r="BY91" s="1047"/>
      <c r="BZ91" s="1047"/>
      <c r="CA91" s="1047"/>
      <c r="CB91" s="1047"/>
      <c r="CC91" s="1047"/>
      <c r="CD91" s="1047"/>
      <c r="CE91" s="1047"/>
      <c r="CF91" s="1047"/>
      <c r="CG91" s="1048"/>
      <c r="CH91" s="1049"/>
      <c r="CI91" s="1050"/>
      <c r="CJ91" s="1050"/>
      <c r="CK91" s="1050"/>
      <c r="CL91" s="1051"/>
      <c r="CM91" s="1049"/>
      <c r="CN91" s="1050"/>
      <c r="CO91" s="1050"/>
      <c r="CP91" s="1050"/>
      <c r="CQ91" s="1051"/>
      <c r="CR91" s="1049"/>
      <c r="CS91" s="1050"/>
      <c r="CT91" s="1050"/>
      <c r="CU91" s="1050"/>
      <c r="CV91" s="1051"/>
      <c r="CW91" s="1049"/>
      <c r="CX91" s="1050"/>
      <c r="CY91" s="1050"/>
      <c r="CZ91" s="1050"/>
      <c r="DA91" s="1051"/>
      <c r="DB91" s="1049"/>
      <c r="DC91" s="1050"/>
      <c r="DD91" s="1050"/>
      <c r="DE91" s="1050"/>
      <c r="DF91" s="1051"/>
      <c r="DG91" s="1049"/>
      <c r="DH91" s="1050"/>
      <c r="DI91" s="1050"/>
      <c r="DJ91" s="1050"/>
      <c r="DK91" s="1051"/>
      <c r="DL91" s="1049"/>
      <c r="DM91" s="1050"/>
      <c r="DN91" s="1050"/>
      <c r="DO91" s="1050"/>
      <c r="DP91" s="1051"/>
      <c r="DQ91" s="1049"/>
      <c r="DR91" s="1050"/>
      <c r="DS91" s="1050"/>
      <c r="DT91" s="1050"/>
      <c r="DU91" s="1051"/>
      <c r="DV91" s="1034"/>
      <c r="DW91" s="1035"/>
      <c r="DX91" s="1035"/>
      <c r="DY91" s="1035"/>
      <c r="DZ91" s="1036"/>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46"/>
      <c r="BT92" s="1047"/>
      <c r="BU92" s="1047"/>
      <c r="BV92" s="1047"/>
      <c r="BW92" s="1047"/>
      <c r="BX92" s="1047"/>
      <c r="BY92" s="1047"/>
      <c r="BZ92" s="1047"/>
      <c r="CA92" s="1047"/>
      <c r="CB92" s="1047"/>
      <c r="CC92" s="1047"/>
      <c r="CD92" s="1047"/>
      <c r="CE92" s="1047"/>
      <c r="CF92" s="1047"/>
      <c r="CG92" s="1048"/>
      <c r="CH92" s="1049"/>
      <c r="CI92" s="1050"/>
      <c r="CJ92" s="1050"/>
      <c r="CK92" s="1050"/>
      <c r="CL92" s="1051"/>
      <c r="CM92" s="1049"/>
      <c r="CN92" s="1050"/>
      <c r="CO92" s="1050"/>
      <c r="CP92" s="1050"/>
      <c r="CQ92" s="1051"/>
      <c r="CR92" s="1049"/>
      <c r="CS92" s="1050"/>
      <c r="CT92" s="1050"/>
      <c r="CU92" s="1050"/>
      <c r="CV92" s="1051"/>
      <c r="CW92" s="1049"/>
      <c r="CX92" s="1050"/>
      <c r="CY92" s="1050"/>
      <c r="CZ92" s="1050"/>
      <c r="DA92" s="1051"/>
      <c r="DB92" s="1049"/>
      <c r="DC92" s="1050"/>
      <c r="DD92" s="1050"/>
      <c r="DE92" s="1050"/>
      <c r="DF92" s="1051"/>
      <c r="DG92" s="1049"/>
      <c r="DH92" s="1050"/>
      <c r="DI92" s="1050"/>
      <c r="DJ92" s="1050"/>
      <c r="DK92" s="1051"/>
      <c r="DL92" s="1049"/>
      <c r="DM92" s="1050"/>
      <c r="DN92" s="1050"/>
      <c r="DO92" s="1050"/>
      <c r="DP92" s="1051"/>
      <c r="DQ92" s="1049"/>
      <c r="DR92" s="1050"/>
      <c r="DS92" s="1050"/>
      <c r="DT92" s="1050"/>
      <c r="DU92" s="1051"/>
      <c r="DV92" s="1034"/>
      <c r="DW92" s="1035"/>
      <c r="DX92" s="1035"/>
      <c r="DY92" s="1035"/>
      <c r="DZ92" s="1036"/>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46"/>
      <c r="BT93" s="1047"/>
      <c r="BU93" s="1047"/>
      <c r="BV93" s="1047"/>
      <c r="BW93" s="1047"/>
      <c r="BX93" s="1047"/>
      <c r="BY93" s="1047"/>
      <c r="BZ93" s="1047"/>
      <c r="CA93" s="1047"/>
      <c r="CB93" s="1047"/>
      <c r="CC93" s="1047"/>
      <c r="CD93" s="1047"/>
      <c r="CE93" s="1047"/>
      <c r="CF93" s="1047"/>
      <c r="CG93" s="1048"/>
      <c r="CH93" s="1049"/>
      <c r="CI93" s="1050"/>
      <c r="CJ93" s="1050"/>
      <c r="CK93" s="1050"/>
      <c r="CL93" s="1051"/>
      <c r="CM93" s="1049"/>
      <c r="CN93" s="1050"/>
      <c r="CO93" s="1050"/>
      <c r="CP93" s="1050"/>
      <c r="CQ93" s="1051"/>
      <c r="CR93" s="1049"/>
      <c r="CS93" s="1050"/>
      <c r="CT93" s="1050"/>
      <c r="CU93" s="1050"/>
      <c r="CV93" s="1051"/>
      <c r="CW93" s="1049"/>
      <c r="CX93" s="1050"/>
      <c r="CY93" s="1050"/>
      <c r="CZ93" s="1050"/>
      <c r="DA93" s="1051"/>
      <c r="DB93" s="1049"/>
      <c r="DC93" s="1050"/>
      <c r="DD93" s="1050"/>
      <c r="DE93" s="1050"/>
      <c r="DF93" s="1051"/>
      <c r="DG93" s="1049"/>
      <c r="DH93" s="1050"/>
      <c r="DI93" s="1050"/>
      <c r="DJ93" s="1050"/>
      <c r="DK93" s="1051"/>
      <c r="DL93" s="1049"/>
      <c r="DM93" s="1050"/>
      <c r="DN93" s="1050"/>
      <c r="DO93" s="1050"/>
      <c r="DP93" s="1051"/>
      <c r="DQ93" s="1049"/>
      <c r="DR93" s="1050"/>
      <c r="DS93" s="1050"/>
      <c r="DT93" s="1050"/>
      <c r="DU93" s="1051"/>
      <c r="DV93" s="1034"/>
      <c r="DW93" s="1035"/>
      <c r="DX93" s="1035"/>
      <c r="DY93" s="1035"/>
      <c r="DZ93" s="1036"/>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46"/>
      <c r="BT94" s="1047"/>
      <c r="BU94" s="1047"/>
      <c r="BV94" s="1047"/>
      <c r="BW94" s="1047"/>
      <c r="BX94" s="1047"/>
      <c r="BY94" s="1047"/>
      <c r="BZ94" s="1047"/>
      <c r="CA94" s="1047"/>
      <c r="CB94" s="1047"/>
      <c r="CC94" s="1047"/>
      <c r="CD94" s="1047"/>
      <c r="CE94" s="1047"/>
      <c r="CF94" s="1047"/>
      <c r="CG94" s="1048"/>
      <c r="CH94" s="1049"/>
      <c r="CI94" s="1050"/>
      <c r="CJ94" s="1050"/>
      <c r="CK94" s="1050"/>
      <c r="CL94" s="1051"/>
      <c r="CM94" s="1049"/>
      <c r="CN94" s="1050"/>
      <c r="CO94" s="1050"/>
      <c r="CP94" s="1050"/>
      <c r="CQ94" s="1051"/>
      <c r="CR94" s="1049"/>
      <c r="CS94" s="1050"/>
      <c r="CT94" s="1050"/>
      <c r="CU94" s="1050"/>
      <c r="CV94" s="1051"/>
      <c r="CW94" s="1049"/>
      <c r="CX94" s="1050"/>
      <c r="CY94" s="1050"/>
      <c r="CZ94" s="1050"/>
      <c r="DA94" s="1051"/>
      <c r="DB94" s="1049"/>
      <c r="DC94" s="1050"/>
      <c r="DD94" s="1050"/>
      <c r="DE94" s="1050"/>
      <c r="DF94" s="1051"/>
      <c r="DG94" s="1049"/>
      <c r="DH94" s="1050"/>
      <c r="DI94" s="1050"/>
      <c r="DJ94" s="1050"/>
      <c r="DK94" s="1051"/>
      <c r="DL94" s="1049"/>
      <c r="DM94" s="1050"/>
      <c r="DN94" s="1050"/>
      <c r="DO94" s="1050"/>
      <c r="DP94" s="1051"/>
      <c r="DQ94" s="1049"/>
      <c r="DR94" s="1050"/>
      <c r="DS94" s="1050"/>
      <c r="DT94" s="1050"/>
      <c r="DU94" s="1051"/>
      <c r="DV94" s="1034"/>
      <c r="DW94" s="1035"/>
      <c r="DX94" s="1035"/>
      <c r="DY94" s="1035"/>
      <c r="DZ94" s="1036"/>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46"/>
      <c r="BT95" s="1047"/>
      <c r="BU95" s="1047"/>
      <c r="BV95" s="1047"/>
      <c r="BW95" s="1047"/>
      <c r="BX95" s="1047"/>
      <c r="BY95" s="1047"/>
      <c r="BZ95" s="1047"/>
      <c r="CA95" s="1047"/>
      <c r="CB95" s="1047"/>
      <c r="CC95" s="1047"/>
      <c r="CD95" s="1047"/>
      <c r="CE95" s="1047"/>
      <c r="CF95" s="1047"/>
      <c r="CG95" s="1048"/>
      <c r="CH95" s="1049"/>
      <c r="CI95" s="1050"/>
      <c r="CJ95" s="1050"/>
      <c r="CK95" s="1050"/>
      <c r="CL95" s="1051"/>
      <c r="CM95" s="1049"/>
      <c r="CN95" s="1050"/>
      <c r="CO95" s="1050"/>
      <c r="CP95" s="1050"/>
      <c r="CQ95" s="1051"/>
      <c r="CR95" s="1049"/>
      <c r="CS95" s="1050"/>
      <c r="CT95" s="1050"/>
      <c r="CU95" s="1050"/>
      <c r="CV95" s="1051"/>
      <c r="CW95" s="1049"/>
      <c r="CX95" s="1050"/>
      <c r="CY95" s="1050"/>
      <c r="CZ95" s="1050"/>
      <c r="DA95" s="1051"/>
      <c r="DB95" s="1049"/>
      <c r="DC95" s="1050"/>
      <c r="DD95" s="1050"/>
      <c r="DE95" s="1050"/>
      <c r="DF95" s="1051"/>
      <c r="DG95" s="1049"/>
      <c r="DH95" s="1050"/>
      <c r="DI95" s="1050"/>
      <c r="DJ95" s="1050"/>
      <c r="DK95" s="1051"/>
      <c r="DL95" s="1049"/>
      <c r="DM95" s="1050"/>
      <c r="DN95" s="1050"/>
      <c r="DO95" s="1050"/>
      <c r="DP95" s="1051"/>
      <c r="DQ95" s="1049"/>
      <c r="DR95" s="1050"/>
      <c r="DS95" s="1050"/>
      <c r="DT95" s="1050"/>
      <c r="DU95" s="1051"/>
      <c r="DV95" s="1034"/>
      <c r="DW95" s="1035"/>
      <c r="DX95" s="1035"/>
      <c r="DY95" s="1035"/>
      <c r="DZ95" s="1036"/>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46"/>
      <c r="BT96" s="1047"/>
      <c r="BU96" s="1047"/>
      <c r="BV96" s="1047"/>
      <c r="BW96" s="1047"/>
      <c r="BX96" s="1047"/>
      <c r="BY96" s="1047"/>
      <c r="BZ96" s="1047"/>
      <c r="CA96" s="1047"/>
      <c r="CB96" s="1047"/>
      <c r="CC96" s="1047"/>
      <c r="CD96" s="1047"/>
      <c r="CE96" s="1047"/>
      <c r="CF96" s="1047"/>
      <c r="CG96" s="1048"/>
      <c r="CH96" s="1049"/>
      <c r="CI96" s="1050"/>
      <c r="CJ96" s="1050"/>
      <c r="CK96" s="1050"/>
      <c r="CL96" s="1051"/>
      <c r="CM96" s="1049"/>
      <c r="CN96" s="1050"/>
      <c r="CO96" s="1050"/>
      <c r="CP96" s="1050"/>
      <c r="CQ96" s="1051"/>
      <c r="CR96" s="1049"/>
      <c r="CS96" s="1050"/>
      <c r="CT96" s="1050"/>
      <c r="CU96" s="1050"/>
      <c r="CV96" s="1051"/>
      <c r="CW96" s="1049"/>
      <c r="CX96" s="1050"/>
      <c r="CY96" s="1050"/>
      <c r="CZ96" s="1050"/>
      <c r="DA96" s="1051"/>
      <c r="DB96" s="1049"/>
      <c r="DC96" s="1050"/>
      <c r="DD96" s="1050"/>
      <c r="DE96" s="1050"/>
      <c r="DF96" s="1051"/>
      <c r="DG96" s="1049"/>
      <c r="DH96" s="1050"/>
      <c r="DI96" s="1050"/>
      <c r="DJ96" s="1050"/>
      <c r="DK96" s="1051"/>
      <c r="DL96" s="1049"/>
      <c r="DM96" s="1050"/>
      <c r="DN96" s="1050"/>
      <c r="DO96" s="1050"/>
      <c r="DP96" s="1051"/>
      <c r="DQ96" s="1049"/>
      <c r="DR96" s="1050"/>
      <c r="DS96" s="1050"/>
      <c r="DT96" s="1050"/>
      <c r="DU96" s="1051"/>
      <c r="DV96" s="1034"/>
      <c r="DW96" s="1035"/>
      <c r="DX96" s="1035"/>
      <c r="DY96" s="1035"/>
      <c r="DZ96" s="1036"/>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46"/>
      <c r="BT97" s="1047"/>
      <c r="BU97" s="1047"/>
      <c r="BV97" s="1047"/>
      <c r="BW97" s="1047"/>
      <c r="BX97" s="1047"/>
      <c r="BY97" s="1047"/>
      <c r="BZ97" s="1047"/>
      <c r="CA97" s="1047"/>
      <c r="CB97" s="1047"/>
      <c r="CC97" s="1047"/>
      <c r="CD97" s="1047"/>
      <c r="CE97" s="1047"/>
      <c r="CF97" s="1047"/>
      <c r="CG97" s="1048"/>
      <c r="CH97" s="1049"/>
      <c r="CI97" s="1050"/>
      <c r="CJ97" s="1050"/>
      <c r="CK97" s="1050"/>
      <c r="CL97" s="1051"/>
      <c r="CM97" s="1049"/>
      <c r="CN97" s="1050"/>
      <c r="CO97" s="1050"/>
      <c r="CP97" s="1050"/>
      <c r="CQ97" s="1051"/>
      <c r="CR97" s="1049"/>
      <c r="CS97" s="1050"/>
      <c r="CT97" s="1050"/>
      <c r="CU97" s="1050"/>
      <c r="CV97" s="1051"/>
      <c r="CW97" s="1049"/>
      <c r="CX97" s="1050"/>
      <c r="CY97" s="1050"/>
      <c r="CZ97" s="1050"/>
      <c r="DA97" s="1051"/>
      <c r="DB97" s="1049"/>
      <c r="DC97" s="1050"/>
      <c r="DD97" s="1050"/>
      <c r="DE97" s="1050"/>
      <c r="DF97" s="1051"/>
      <c r="DG97" s="1049"/>
      <c r="DH97" s="1050"/>
      <c r="DI97" s="1050"/>
      <c r="DJ97" s="1050"/>
      <c r="DK97" s="1051"/>
      <c r="DL97" s="1049"/>
      <c r="DM97" s="1050"/>
      <c r="DN97" s="1050"/>
      <c r="DO97" s="1050"/>
      <c r="DP97" s="1051"/>
      <c r="DQ97" s="1049"/>
      <c r="DR97" s="1050"/>
      <c r="DS97" s="1050"/>
      <c r="DT97" s="1050"/>
      <c r="DU97" s="1051"/>
      <c r="DV97" s="1034"/>
      <c r="DW97" s="1035"/>
      <c r="DX97" s="1035"/>
      <c r="DY97" s="1035"/>
      <c r="DZ97" s="1036"/>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46"/>
      <c r="BT98" s="1047"/>
      <c r="BU98" s="1047"/>
      <c r="BV98" s="1047"/>
      <c r="BW98" s="1047"/>
      <c r="BX98" s="1047"/>
      <c r="BY98" s="1047"/>
      <c r="BZ98" s="1047"/>
      <c r="CA98" s="1047"/>
      <c r="CB98" s="1047"/>
      <c r="CC98" s="1047"/>
      <c r="CD98" s="1047"/>
      <c r="CE98" s="1047"/>
      <c r="CF98" s="1047"/>
      <c r="CG98" s="1048"/>
      <c r="CH98" s="1049"/>
      <c r="CI98" s="1050"/>
      <c r="CJ98" s="1050"/>
      <c r="CK98" s="1050"/>
      <c r="CL98" s="1051"/>
      <c r="CM98" s="1049"/>
      <c r="CN98" s="1050"/>
      <c r="CO98" s="1050"/>
      <c r="CP98" s="1050"/>
      <c r="CQ98" s="1051"/>
      <c r="CR98" s="1049"/>
      <c r="CS98" s="1050"/>
      <c r="CT98" s="1050"/>
      <c r="CU98" s="1050"/>
      <c r="CV98" s="1051"/>
      <c r="CW98" s="1049"/>
      <c r="CX98" s="1050"/>
      <c r="CY98" s="1050"/>
      <c r="CZ98" s="1050"/>
      <c r="DA98" s="1051"/>
      <c r="DB98" s="1049"/>
      <c r="DC98" s="1050"/>
      <c r="DD98" s="1050"/>
      <c r="DE98" s="1050"/>
      <c r="DF98" s="1051"/>
      <c r="DG98" s="1049"/>
      <c r="DH98" s="1050"/>
      <c r="DI98" s="1050"/>
      <c r="DJ98" s="1050"/>
      <c r="DK98" s="1051"/>
      <c r="DL98" s="1049"/>
      <c r="DM98" s="1050"/>
      <c r="DN98" s="1050"/>
      <c r="DO98" s="1050"/>
      <c r="DP98" s="1051"/>
      <c r="DQ98" s="1049"/>
      <c r="DR98" s="1050"/>
      <c r="DS98" s="1050"/>
      <c r="DT98" s="1050"/>
      <c r="DU98" s="1051"/>
      <c r="DV98" s="1034"/>
      <c r="DW98" s="1035"/>
      <c r="DX98" s="1035"/>
      <c r="DY98" s="1035"/>
      <c r="DZ98" s="1036"/>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46"/>
      <c r="BT99" s="1047"/>
      <c r="BU99" s="1047"/>
      <c r="BV99" s="1047"/>
      <c r="BW99" s="1047"/>
      <c r="BX99" s="1047"/>
      <c r="BY99" s="1047"/>
      <c r="BZ99" s="1047"/>
      <c r="CA99" s="1047"/>
      <c r="CB99" s="1047"/>
      <c r="CC99" s="1047"/>
      <c r="CD99" s="1047"/>
      <c r="CE99" s="1047"/>
      <c r="CF99" s="1047"/>
      <c r="CG99" s="1048"/>
      <c r="CH99" s="1049"/>
      <c r="CI99" s="1050"/>
      <c r="CJ99" s="1050"/>
      <c r="CK99" s="1050"/>
      <c r="CL99" s="1051"/>
      <c r="CM99" s="1049"/>
      <c r="CN99" s="1050"/>
      <c r="CO99" s="1050"/>
      <c r="CP99" s="1050"/>
      <c r="CQ99" s="1051"/>
      <c r="CR99" s="1049"/>
      <c r="CS99" s="1050"/>
      <c r="CT99" s="1050"/>
      <c r="CU99" s="1050"/>
      <c r="CV99" s="1051"/>
      <c r="CW99" s="1049"/>
      <c r="CX99" s="1050"/>
      <c r="CY99" s="1050"/>
      <c r="CZ99" s="1050"/>
      <c r="DA99" s="1051"/>
      <c r="DB99" s="1049"/>
      <c r="DC99" s="1050"/>
      <c r="DD99" s="1050"/>
      <c r="DE99" s="1050"/>
      <c r="DF99" s="1051"/>
      <c r="DG99" s="1049"/>
      <c r="DH99" s="1050"/>
      <c r="DI99" s="1050"/>
      <c r="DJ99" s="1050"/>
      <c r="DK99" s="1051"/>
      <c r="DL99" s="1049"/>
      <c r="DM99" s="1050"/>
      <c r="DN99" s="1050"/>
      <c r="DO99" s="1050"/>
      <c r="DP99" s="1051"/>
      <c r="DQ99" s="1049"/>
      <c r="DR99" s="1050"/>
      <c r="DS99" s="1050"/>
      <c r="DT99" s="1050"/>
      <c r="DU99" s="1051"/>
      <c r="DV99" s="1034"/>
      <c r="DW99" s="1035"/>
      <c r="DX99" s="1035"/>
      <c r="DY99" s="1035"/>
      <c r="DZ99" s="1036"/>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46"/>
      <c r="BT100" s="1047"/>
      <c r="BU100" s="1047"/>
      <c r="BV100" s="1047"/>
      <c r="BW100" s="1047"/>
      <c r="BX100" s="1047"/>
      <c r="BY100" s="1047"/>
      <c r="BZ100" s="1047"/>
      <c r="CA100" s="1047"/>
      <c r="CB100" s="1047"/>
      <c r="CC100" s="1047"/>
      <c r="CD100" s="1047"/>
      <c r="CE100" s="1047"/>
      <c r="CF100" s="1047"/>
      <c r="CG100" s="1048"/>
      <c r="CH100" s="1049"/>
      <c r="CI100" s="1050"/>
      <c r="CJ100" s="1050"/>
      <c r="CK100" s="1050"/>
      <c r="CL100" s="1051"/>
      <c r="CM100" s="1049"/>
      <c r="CN100" s="1050"/>
      <c r="CO100" s="1050"/>
      <c r="CP100" s="1050"/>
      <c r="CQ100" s="1051"/>
      <c r="CR100" s="1049"/>
      <c r="CS100" s="1050"/>
      <c r="CT100" s="1050"/>
      <c r="CU100" s="1050"/>
      <c r="CV100" s="1051"/>
      <c r="CW100" s="1049"/>
      <c r="CX100" s="1050"/>
      <c r="CY100" s="1050"/>
      <c r="CZ100" s="1050"/>
      <c r="DA100" s="1051"/>
      <c r="DB100" s="1049"/>
      <c r="DC100" s="1050"/>
      <c r="DD100" s="1050"/>
      <c r="DE100" s="1050"/>
      <c r="DF100" s="1051"/>
      <c r="DG100" s="1049"/>
      <c r="DH100" s="1050"/>
      <c r="DI100" s="1050"/>
      <c r="DJ100" s="1050"/>
      <c r="DK100" s="1051"/>
      <c r="DL100" s="1049"/>
      <c r="DM100" s="1050"/>
      <c r="DN100" s="1050"/>
      <c r="DO100" s="1050"/>
      <c r="DP100" s="1051"/>
      <c r="DQ100" s="1049"/>
      <c r="DR100" s="1050"/>
      <c r="DS100" s="1050"/>
      <c r="DT100" s="1050"/>
      <c r="DU100" s="1051"/>
      <c r="DV100" s="1034"/>
      <c r="DW100" s="1035"/>
      <c r="DX100" s="1035"/>
      <c r="DY100" s="1035"/>
      <c r="DZ100" s="1036"/>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46"/>
      <c r="BT101" s="1047"/>
      <c r="BU101" s="1047"/>
      <c r="BV101" s="1047"/>
      <c r="BW101" s="1047"/>
      <c r="BX101" s="1047"/>
      <c r="BY101" s="1047"/>
      <c r="BZ101" s="1047"/>
      <c r="CA101" s="1047"/>
      <c r="CB101" s="1047"/>
      <c r="CC101" s="1047"/>
      <c r="CD101" s="1047"/>
      <c r="CE101" s="1047"/>
      <c r="CF101" s="1047"/>
      <c r="CG101" s="1048"/>
      <c r="CH101" s="1049"/>
      <c r="CI101" s="1050"/>
      <c r="CJ101" s="1050"/>
      <c r="CK101" s="1050"/>
      <c r="CL101" s="1051"/>
      <c r="CM101" s="1049"/>
      <c r="CN101" s="1050"/>
      <c r="CO101" s="1050"/>
      <c r="CP101" s="1050"/>
      <c r="CQ101" s="1051"/>
      <c r="CR101" s="1049"/>
      <c r="CS101" s="1050"/>
      <c r="CT101" s="1050"/>
      <c r="CU101" s="1050"/>
      <c r="CV101" s="1051"/>
      <c r="CW101" s="1049"/>
      <c r="CX101" s="1050"/>
      <c r="CY101" s="1050"/>
      <c r="CZ101" s="1050"/>
      <c r="DA101" s="1051"/>
      <c r="DB101" s="1049"/>
      <c r="DC101" s="1050"/>
      <c r="DD101" s="1050"/>
      <c r="DE101" s="1050"/>
      <c r="DF101" s="1051"/>
      <c r="DG101" s="1049"/>
      <c r="DH101" s="1050"/>
      <c r="DI101" s="1050"/>
      <c r="DJ101" s="1050"/>
      <c r="DK101" s="1051"/>
      <c r="DL101" s="1049"/>
      <c r="DM101" s="1050"/>
      <c r="DN101" s="1050"/>
      <c r="DO101" s="1050"/>
      <c r="DP101" s="1051"/>
      <c r="DQ101" s="1049"/>
      <c r="DR101" s="1050"/>
      <c r="DS101" s="1050"/>
      <c r="DT101" s="1050"/>
      <c r="DU101" s="1051"/>
      <c r="DV101" s="1034"/>
      <c r="DW101" s="1035"/>
      <c r="DX101" s="1035"/>
      <c r="DY101" s="1035"/>
      <c r="DZ101" s="1036"/>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388</v>
      </c>
      <c r="BR102" s="1037" t="s">
        <v>420</v>
      </c>
      <c r="BS102" s="1038"/>
      <c r="BT102" s="1038"/>
      <c r="BU102" s="1038"/>
      <c r="BV102" s="1038"/>
      <c r="BW102" s="1038"/>
      <c r="BX102" s="1038"/>
      <c r="BY102" s="1038"/>
      <c r="BZ102" s="1038"/>
      <c r="CA102" s="1038"/>
      <c r="CB102" s="1038"/>
      <c r="CC102" s="1038"/>
      <c r="CD102" s="1038"/>
      <c r="CE102" s="1038"/>
      <c r="CF102" s="1038"/>
      <c r="CG102" s="1039"/>
      <c r="CH102" s="1040"/>
      <c r="CI102" s="1041"/>
      <c r="CJ102" s="1041"/>
      <c r="CK102" s="1041"/>
      <c r="CL102" s="1042"/>
      <c r="CM102" s="1040"/>
      <c r="CN102" s="1041"/>
      <c r="CO102" s="1041"/>
      <c r="CP102" s="1041"/>
      <c r="CQ102" s="1042"/>
      <c r="CR102" s="1043"/>
      <c r="CS102" s="1044"/>
      <c r="CT102" s="1044"/>
      <c r="CU102" s="1044"/>
      <c r="CV102" s="1045"/>
      <c r="CW102" s="1043"/>
      <c r="CX102" s="1044"/>
      <c r="CY102" s="1044"/>
      <c r="CZ102" s="1044"/>
      <c r="DA102" s="1045"/>
      <c r="DB102" s="1043"/>
      <c r="DC102" s="1044"/>
      <c r="DD102" s="1044"/>
      <c r="DE102" s="1044"/>
      <c r="DF102" s="1045"/>
      <c r="DG102" s="1043"/>
      <c r="DH102" s="1044"/>
      <c r="DI102" s="1044"/>
      <c r="DJ102" s="1044"/>
      <c r="DK102" s="1045"/>
      <c r="DL102" s="1043"/>
      <c r="DM102" s="1044"/>
      <c r="DN102" s="1044"/>
      <c r="DO102" s="1044"/>
      <c r="DP102" s="1045"/>
      <c r="DQ102" s="1043"/>
      <c r="DR102" s="1044"/>
      <c r="DS102" s="1044"/>
      <c r="DT102" s="1044"/>
      <c r="DU102" s="1045"/>
      <c r="DV102" s="1026"/>
      <c r="DW102" s="1027"/>
      <c r="DX102" s="1027"/>
      <c r="DY102" s="1027"/>
      <c r="DZ102" s="1028"/>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29" t="s">
        <v>421</v>
      </c>
      <c r="BR103" s="1029"/>
      <c r="BS103" s="1029"/>
      <c r="BT103" s="1029"/>
      <c r="BU103" s="1029"/>
      <c r="BV103" s="1029"/>
      <c r="BW103" s="1029"/>
      <c r="BX103" s="1029"/>
      <c r="BY103" s="1029"/>
      <c r="BZ103" s="1029"/>
      <c r="CA103" s="1029"/>
      <c r="CB103" s="1029"/>
      <c r="CC103" s="1029"/>
      <c r="CD103" s="1029"/>
      <c r="CE103" s="1029"/>
      <c r="CF103" s="1029"/>
      <c r="CG103" s="1029"/>
      <c r="CH103" s="1029"/>
      <c r="CI103" s="1029"/>
      <c r="CJ103" s="1029"/>
      <c r="CK103" s="1029"/>
      <c r="CL103" s="1029"/>
      <c r="CM103" s="1029"/>
      <c r="CN103" s="1029"/>
      <c r="CO103" s="1029"/>
      <c r="CP103" s="1029"/>
      <c r="CQ103" s="1029"/>
      <c r="CR103" s="1029"/>
      <c r="CS103" s="1029"/>
      <c r="CT103" s="1029"/>
      <c r="CU103" s="1029"/>
      <c r="CV103" s="1029"/>
      <c r="CW103" s="1029"/>
      <c r="CX103" s="1029"/>
      <c r="CY103" s="1029"/>
      <c r="CZ103" s="1029"/>
      <c r="DA103" s="1029"/>
      <c r="DB103" s="1029"/>
      <c r="DC103" s="1029"/>
      <c r="DD103" s="1029"/>
      <c r="DE103" s="1029"/>
      <c r="DF103" s="1029"/>
      <c r="DG103" s="1029"/>
      <c r="DH103" s="1029"/>
      <c r="DI103" s="1029"/>
      <c r="DJ103" s="1029"/>
      <c r="DK103" s="1029"/>
      <c r="DL103" s="1029"/>
      <c r="DM103" s="1029"/>
      <c r="DN103" s="1029"/>
      <c r="DO103" s="1029"/>
      <c r="DP103" s="1029"/>
      <c r="DQ103" s="1029"/>
      <c r="DR103" s="1029"/>
      <c r="DS103" s="1029"/>
      <c r="DT103" s="1029"/>
      <c r="DU103" s="1029"/>
      <c r="DV103" s="1029"/>
      <c r="DW103" s="1029"/>
      <c r="DX103" s="1029"/>
      <c r="DY103" s="1029"/>
      <c r="DZ103" s="1029"/>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30" t="s">
        <v>422</v>
      </c>
      <c r="BR104" s="1030"/>
      <c r="BS104" s="1030"/>
      <c r="BT104" s="1030"/>
      <c r="BU104" s="1030"/>
      <c r="BV104" s="1030"/>
      <c r="BW104" s="1030"/>
      <c r="BX104" s="1030"/>
      <c r="BY104" s="1030"/>
      <c r="BZ104" s="1030"/>
      <c r="CA104" s="1030"/>
      <c r="CB104" s="1030"/>
      <c r="CC104" s="1030"/>
      <c r="CD104" s="1030"/>
      <c r="CE104" s="1030"/>
      <c r="CF104" s="1030"/>
      <c r="CG104" s="1030"/>
      <c r="CH104" s="1030"/>
      <c r="CI104" s="1030"/>
      <c r="CJ104" s="1030"/>
      <c r="CK104" s="1030"/>
      <c r="CL104" s="1030"/>
      <c r="CM104" s="1030"/>
      <c r="CN104" s="1030"/>
      <c r="CO104" s="1030"/>
      <c r="CP104" s="1030"/>
      <c r="CQ104" s="1030"/>
      <c r="CR104" s="1030"/>
      <c r="CS104" s="1030"/>
      <c r="CT104" s="1030"/>
      <c r="CU104" s="1030"/>
      <c r="CV104" s="1030"/>
      <c r="CW104" s="1030"/>
      <c r="CX104" s="1030"/>
      <c r="CY104" s="1030"/>
      <c r="CZ104" s="1030"/>
      <c r="DA104" s="1030"/>
      <c r="DB104" s="1030"/>
      <c r="DC104" s="1030"/>
      <c r="DD104" s="1030"/>
      <c r="DE104" s="1030"/>
      <c r="DF104" s="1030"/>
      <c r="DG104" s="1030"/>
      <c r="DH104" s="1030"/>
      <c r="DI104" s="1030"/>
      <c r="DJ104" s="1030"/>
      <c r="DK104" s="1030"/>
      <c r="DL104" s="1030"/>
      <c r="DM104" s="1030"/>
      <c r="DN104" s="1030"/>
      <c r="DO104" s="1030"/>
      <c r="DP104" s="1030"/>
      <c r="DQ104" s="1030"/>
      <c r="DR104" s="1030"/>
      <c r="DS104" s="1030"/>
      <c r="DT104" s="1030"/>
      <c r="DU104" s="1030"/>
      <c r="DV104" s="1030"/>
      <c r="DW104" s="1030"/>
      <c r="DX104" s="1030"/>
      <c r="DY104" s="1030"/>
      <c r="DZ104" s="1030"/>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423</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424</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31" t="s">
        <v>425</v>
      </c>
      <c r="B108" s="1032"/>
      <c r="C108" s="1032"/>
      <c r="D108" s="1032"/>
      <c r="E108" s="1032"/>
      <c r="F108" s="1032"/>
      <c r="G108" s="1032"/>
      <c r="H108" s="1032"/>
      <c r="I108" s="1032"/>
      <c r="J108" s="1032"/>
      <c r="K108" s="1032"/>
      <c r="L108" s="1032"/>
      <c r="M108" s="1032"/>
      <c r="N108" s="1032"/>
      <c r="O108" s="1032"/>
      <c r="P108" s="1032"/>
      <c r="Q108" s="1032"/>
      <c r="R108" s="1032"/>
      <c r="S108" s="1032"/>
      <c r="T108" s="1032"/>
      <c r="U108" s="1032"/>
      <c r="V108" s="1032"/>
      <c r="W108" s="1032"/>
      <c r="X108" s="1032"/>
      <c r="Y108" s="1032"/>
      <c r="Z108" s="1032"/>
      <c r="AA108" s="1032"/>
      <c r="AB108" s="1032"/>
      <c r="AC108" s="1032"/>
      <c r="AD108" s="1032"/>
      <c r="AE108" s="1032"/>
      <c r="AF108" s="1032"/>
      <c r="AG108" s="1032"/>
      <c r="AH108" s="1032"/>
      <c r="AI108" s="1032"/>
      <c r="AJ108" s="1032"/>
      <c r="AK108" s="1032"/>
      <c r="AL108" s="1032"/>
      <c r="AM108" s="1032"/>
      <c r="AN108" s="1032"/>
      <c r="AO108" s="1032"/>
      <c r="AP108" s="1032"/>
      <c r="AQ108" s="1032"/>
      <c r="AR108" s="1032"/>
      <c r="AS108" s="1032"/>
      <c r="AT108" s="1033"/>
      <c r="AU108" s="1031" t="s">
        <v>426</v>
      </c>
      <c r="AV108" s="1032"/>
      <c r="AW108" s="1032"/>
      <c r="AX108" s="1032"/>
      <c r="AY108" s="1032"/>
      <c r="AZ108" s="1032"/>
      <c r="BA108" s="1032"/>
      <c r="BB108" s="1032"/>
      <c r="BC108" s="1032"/>
      <c r="BD108" s="1032"/>
      <c r="BE108" s="1032"/>
      <c r="BF108" s="1032"/>
      <c r="BG108" s="1032"/>
      <c r="BH108" s="1032"/>
      <c r="BI108" s="1032"/>
      <c r="BJ108" s="1032"/>
      <c r="BK108" s="1032"/>
      <c r="BL108" s="1032"/>
      <c r="BM108" s="1032"/>
      <c r="BN108" s="1032"/>
      <c r="BO108" s="1032"/>
      <c r="BP108" s="1032"/>
      <c r="BQ108" s="1032"/>
      <c r="BR108" s="1032"/>
      <c r="BS108" s="1032"/>
      <c r="BT108" s="1032"/>
      <c r="BU108" s="1032"/>
      <c r="BV108" s="1032"/>
      <c r="BW108" s="1032"/>
      <c r="BX108" s="1032"/>
      <c r="BY108" s="1032"/>
      <c r="BZ108" s="1032"/>
      <c r="CA108" s="1032"/>
      <c r="CB108" s="1032"/>
      <c r="CC108" s="1032"/>
      <c r="CD108" s="1032"/>
      <c r="CE108" s="1032"/>
      <c r="CF108" s="1032"/>
      <c r="CG108" s="1032"/>
      <c r="CH108" s="1032"/>
      <c r="CI108" s="1032"/>
      <c r="CJ108" s="1032"/>
      <c r="CK108" s="1032"/>
      <c r="CL108" s="1032"/>
      <c r="CM108" s="1032"/>
      <c r="CN108" s="1032"/>
      <c r="CO108" s="1032"/>
      <c r="CP108" s="1032"/>
      <c r="CQ108" s="1032"/>
      <c r="CR108" s="1032"/>
      <c r="CS108" s="1032"/>
      <c r="CT108" s="1032"/>
      <c r="CU108" s="1032"/>
      <c r="CV108" s="1032"/>
      <c r="CW108" s="1032"/>
      <c r="CX108" s="1032"/>
      <c r="CY108" s="1032"/>
      <c r="CZ108" s="1032"/>
      <c r="DA108" s="1032"/>
      <c r="DB108" s="1032"/>
      <c r="DC108" s="1032"/>
      <c r="DD108" s="1032"/>
      <c r="DE108" s="1032"/>
      <c r="DF108" s="1032"/>
      <c r="DG108" s="1032"/>
      <c r="DH108" s="1032"/>
      <c r="DI108" s="1032"/>
      <c r="DJ108" s="1032"/>
      <c r="DK108" s="1032"/>
      <c r="DL108" s="1032"/>
      <c r="DM108" s="1032"/>
      <c r="DN108" s="1032"/>
      <c r="DO108" s="1032"/>
      <c r="DP108" s="1032"/>
      <c r="DQ108" s="1032"/>
      <c r="DR108" s="1032"/>
      <c r="DS108" s="1032"/>
      <c r="DT108" s="1032"/>
      <c r="DU108" s="1032"/>
      <c r="DV108" s="1032"/>
      <c r="DW108" s="1032"/>
      <c r="DX108" s="1032"/>
      <c r="DY108" s="1032"/>
      <c r="DZ108" s="1033"/>
    </row>
    <row r="109" spans="1:131" s="247" customFormat="1" ht="26.25" customHeight="1" x14ac:dyDescent="0.15">
      <c r="A109" s="986" t="s">
        <v>427</v>
      </c>
      <c r="B109" s="987"/>
      <c r="C109" s="987"/>
      <c r="D109" s="987"/>
      <c r="E109" s="987"/>
      <c r="F109" s="987"/>
      <c r="G109" s="987"/>
      <c r="H109" s="987"/>
      <c r="I109" s="987"/>
      <c r="J109" s="987"/>
      <c r="K109" s="987"/>
      <c r="L109" s="987"/>
      <c r="M109" s="987"/>
      <c r="N109" s="987"/>
      <c r="O109" s="987"/>
      <c r="P109" s="987"/>
      <c r="Q109" s="987"/>
      <c r="R109" s="987"/>
      <c r="S109" s="987"/>
      <c r="T109" s="987"/>
      <c r="U109" s="987"/>
      <c r="V109" s="987"/>
      <c r="W109" s="987"/>
      <c r="X109" s="987"/>
      <c r="Y109" s="987"/>
      <c r="Z109" s="988"/>
      <c r="AA109" s="989" t="s">
        <v>428</v>
      </c>
      <c r="AB109" s="987"/>
      <c r="AC109" s="987"/>
      <c r="AD109" s="987"/>
      <c r="AE109" s="988"/>
      <c r="AF109" s="989" t="s">
        <v>306</v>
      </c>
      <c r="AG109" s="987"/>
      <c r="AH109" s="987"/>
      <c r="AI109" s="987"/>
      <c r="AJ109" s="988"/>
      <c r="AK109" s="989" t="s">
        <v>305</v>
      </c>
      <c r="AL109" s="987"/>
      <c r="AM109" s="987"/>
      <c r="AN109" s="987"/>
      <c r="AO109" s="988"/>
      <c r="AP109" s="989" t="s">
        <v>429</v>
      </c>
      <c r="AQ109" s="987"/>
      <c r="AR109" s="987"/>
      <c r="AS109" s="987"/>
      <c r="AT109" s="1018"/>
      <c r="AU109" s="986" t="s">
        <v>427</v>
      </c>
      <c r="AV109" s="987"/>
      <c r="AW109" s="987"/>
      <c r="AX109" s="987"/>
      <c r="AY109" s="987"/>
      <c r="AZ109" s="987"/>
      <c r="BA109" s="987"/>
      <c r="BB109" s="987"/>
      <c r="BC109" s="987"/>
      <c r="BD109" s="987"/>
      <c r="BE109" s="987"/>
      <c r="BF109" s="987"/>
      <c r="BG109" s="987"/>
      <c r="BH109" s="987"/>
      <c r="BI109" s="987"/>
      <c r="BJ109" s="987"/>
      <c r="BK109" s="987"/>
      <c r="BL109" s="987"/>
      <c r="BM109" s="987"/>
      <c r="BN109" s="987"/>
      <c r="BO109" s="987"/>
      <c r="BP109" s="988"/>
      <c r="BQ109" s="989" t="s">
        <v>428</v>
      </c>
      <c r="BR109" s="987"/>
      <c r="BS109" s="987"/>
      <c r="BT109" s="987"/>
      <c r="BU109" s="988"/>
      <c r="BV109" s="989" t="s">
        <v>306</v>
      </c>
      <c r="BW109" s="987"/>
      <c r="BX109" s="987"/>
      <c r="BY109" s="987"/>
      <c r="BZ109" s="988"/>
      <c r="CA109" s="989" t="s">
        <v>305</v>
      </c>
      <c r="CB109" s="987"/>
      <c r="CC109" s="987"/>
      <c r="CD109" s="987"/>
      <c r="CE109" s="988"/>
      <c r="CF109" s="1025" t="s">
        <v>429</v>
      </c>
      <c r="CG109" s="1025"/>
      <c r="CH109" s="1025"/>
      <c r="CI109" s="1025"/>
      <c r="CJ109" s="1025"/>
      <c r="CK109" s="989" t="s">
        <v>430</v>
      </c>
      <c r="CL109" s="987"/>
      <c r="CM109" s="987"/>
      <c r="CN109" s="987"/>
      <c r="CO109" s="987"/>
      <c r="CP109" s="987"/>
      <c r="CQ109" s="987"/>
      <c r="CR109" s="987"/>
      <c r="CS109" s="987"/>
      <c r="CT109" s="987"/>
      <c r="CU109" s="987"/>
      <c r="CV109" s="987"/>
      <c r="CW109" s="987"/>
      <c r="CX109" s="987"/>
      <c r="CY109" s="987"/>
      <c r="CZ109" s="987"/>
      <c r="DA109" s="987"/>
      <c r="DB109" s="987"/>
      <c r="DC109" s="987"/>
      <c r="DD109" s="987"/>
      <c r="DE109" s="987"/>
      <c r="DF109" s="988"/>
      <c r="DG109" s="989" t="s">
        <v>428</v>
      </c>
      <c r="DH109" s="987"/>
      <c r="DI109" s="987"/>
      <c r="DJ109" s="987"/>
      <c r="DK109" s="988"/>
      <c r="DL109" s="989" t="s">
        <v>306</v>
      </c>
      <c r="DM109" s="987"/>
      <c r="DN109" s="987"/>
      <c r="DO109" s="987"/>
      <c r="DP109" s="988"/>
      <c r="DQ109" s="989" t="s">
        <v>305</v>
      </c>
      <c r="DR109" s="987"/>
      <c r="DS109" s="987"/>
      <c r="DT109" s="987"/>
      <c r="DU109" s="988"/>
      <c r="DV109" s="989" t="s">
        <v>429</v>
      </c>
      <c r="DW109" s="987"/>
      <c r="DX109" s="987"/>
      <c r="DY109" s="987"/>
      <c r="DZ109" s="1018"/>
    </row>
    <row r="110" spans="1:131" s="247" customFormat="1" ht="26.25" customHeight="1" x14ac:dyDescent="0.15">
      <c r="A110" s="889" t="s">
        <v>431</v>
      </c>
      <c r="B110" s="890"/>
      <c r="C110" s="890"/>
      <c r="D110" s="890"/>
      <c r="E110" s="890"/>
      <c r="F110" s="890"/>
      <c r="G110" s="890"/>
      <c r="H110" s="890"/>
      <c r="I110" s="890"/>
      <c r="J110" s="890"/>
      <c r="K110" s="890"/>
      <c r="L110" s="890"/>
      <c r="M110" s="890"/>
      <c r="N110" s="890"/>
      <c r="O110" s="890"/>
      <c r="P110" s="890"/>
      <c r="Q110" s="890"/>
      <c r="R110" s="890"/>
      <c r="S110" s="890"/>
      <c r="T110" s="890"/>
      <c r="U110" s="890"/>
      <c r="V110" s="890"/>
      <c r="W110" s="890"/>
      <c r="X110" s="890"/>
      <c r="Y110" s="890"/>
      <c r="Z110" s="891"/>
      <c r="AA110" s="979">
        <v>406417</v>
      </c>
      <c r="AB110" s="980"/>
      <c r="AC110" s="980"/>
      <c r="AD110" s="980"/>
      <c r="AE110" s="981"/>
      <c r="AF110" s="982">
        <v>423749</v>
      </c>
      <c r="AG110" s="980"/>
      <c r="AH110" s="980"/>
      <c r="AI110" s="980"/>
      <c r="AJ110" s="981"/>
      <c r="AK110" s="982">
        <v>474850</v>
      </c>
      <c r="AL110" s="980"/>
      <c r="AM110" s="980"/>
      <c r="AN110" s="980"/>
      <c r="AO110" s="981"/>
      <c r="AP110" s="983">
        <v>26.8</v>
      </c>
      <c r="AQ110" s="984"/>
      <c r="AR110" s="984"/>
      <c r="AS110" s="984"/>
      <c r="AT110" s="985"/>
      <c r="AU110" s="1019" t="s">
        <v>73</v>
      </c>
      <c r="AV110" s="1020"/>
      <c r="AW110" s="1020"/>
      <c r="AX110" s="1020"/>
      <c r="AY110" s="1020"/>
      <c r="AZ110" s="945" t="s">
        <v>432</v>
      </c>
      <c r="BA110" s="890"/>
      <c r="BB110" s="890"/>
      <c r="BC110" s="890"/>
      <c r="BD110" s="890"/>
      <c r="BE110" s="890"/>
      <c r="BF110" s="890"/>
      <c r="BG110" s="890"/>
      <c r="BH110" s="890"/>
      <c r="BI110" s="890"/>
      <c r="BJ110" s="890"/>
      <c r="BK110" s="890"/>
      <c r="BL110" s="890"/>
      <c r="BM110" s="890"/>
      <c r="BN110" s="890"/>
      <c r="BO110" s="890"/>
      <c r="BP110" s="891"/>
      <c r="BQ110" s="946">
        <v>4415408</v>
      </c>
      <c r="BR110" s="927"/>
      <c r="BS110" s="927"/>
      <c r="BT110" s="927"/>
      <c r="BU110" s="927"/>
      <c r="BV110" s="927">
        <v>4487967</v>
      </c>
      <c r="BW110" s="927"/>
      <c r="BX110" s="927"/>
      <c r="BY110" s="927"/>
      <c r="BZ110" s="927"/>
      <c r="CA110" s="927">
        <v>4880699</v>
      </c>
      <c r="CB110" s="927"/>
      <c r="CC110" s="927"/>
      <c r="CD110" s="927"/>
      <c r="CE110" s="927"/>
      <c r="CF110" s="951">
        <v>275.10000000000002</v>
      </c>
      <c r="CG110" s="952"/>
      <c r="CH110" s="952"/>
      <c r="CI110" s="952"/>
      <c r="CJ110" s="952"/>
      <c r="CK110" s="1015" t="s">
        <v>433</v>
      </c>
      <c r="CL110" s="901"/>
      <c r="CM110" s="976" t="s">
        <v>434</v>
      </c>
      <c r="CN110" s="977"/>
      <c r="CO110" s="977"/>
      <c r="CP110" s="977"/>
      <c r="CQ110" s="977"/>
      <c r="CR110" s="977"/>
      <c r="CS110" s="977"/>
      <c r="CT110" s="977"/>
      <c r="CU110" s="977"/>
      <c r="CV110" s="977"/>
      <c r="CW110" s="977"/>
      <c r="CX110" s="977"/>
      <c r="CY110" s="977"/>
      <c r="CZ110" s="977"/>
      <c r="DA110" s="977"/>
      <c r="DB110" s="977"/>
      <c r="DC110" s="977"/>
      <c r="DD110" s="977"/>
      <c r="DE110" s="977"/>
      <c r="DF110" s="978"/>
      <c r="DG110" s="946" t="s">
        <v>138</v>
      </c>
      <c r="DH110" s="927"/>
      <c r="DI110" s="927"/>
      <c r="DJ110" s="927"/>
      <c r="DK110" s="927"/>
      <c r="DL110" s="927" t="s">
        <v>138</v>
      </c>
      <c r="DM110" s="927"/>
      <c r="DN110" s="927"/>
      <c r="DO110" s="927"/>
      <c r="DP110" s="927"/>
      <c r="DQ110" s="927" t="s">
        <v>138</v>
      </c>
      <c r="DR110" s="927"/>
      <c r="DS110" s="927"/>
      <c r="DT110" s="927"/>
      <c r="DU110" s="927"/>
      <c r="DV110" s="928" t="s">
        <v>138</v>
      </c>
      <c r="DW110" s="928"/>
      <c r="DX110" s="928"/>
      <c r="DY110" s="928"/>
      <c r="DZ110" s="929"/>
    </row>
    <row r="111" spans="1:131" s="247" customFormat="1" ht="26.25" customHeight="1" x14ac:dyDescent="0.15">
      <c r="A111" s="856" t="s">
        <v>435</v>
      </c>
      <c r="B111" s="857"/>
      <c r="C111" s="857"/>
      <c r="D111" s="857"/>
      <c r="E111" s="857"/>
      <c r="F111" s="857"/>
      <c r="G111" s="857"/>
      <c r="H111" s="857"/>
      <c r="I111" s="857"/>
      <c r="J111" s="857"/>
      <c r="K111" s="857"/>
      <c r="L111" s="857"/>
      <c r="M111" s="857"/>
      <c r="N111" s="857"/>
      <c r="O111" s="857"/>
      <c r="P111" s="857"/>
      <c r="Q111" s="857"/>
      <c r="R111" s="857"/>
      <c r="S111" s="857"/>
      <c r="T111" s="857"/>
      <c r="U111" s="857"/>
      <c r="V111" s="857"/>
      <c r="W111" s="857"/>
      <c r="X111" s="857"/>
      <c r="Y111" s="857"/>
      <c r="Z111" s="1014"/>
      <c r="AA111" s="1007" t="s">
        <v>138</v>
      </c>
      <c r="AB111" s="1008"/>
      <c r="AC111" s="1008"/>
      <c r="AD111" s="1008"/>
      <c r="AE111" s="1009"/>
      <c r="AF111" s="1010" t="s">
        <v>138</v>
      </c>
      <c r="AG111" s="1008"/>
      <c r="AH111" s="1008"/>
      <c r="AI111" s="1008"/>
      <c r="AJ111" s="1009"/>
      <c r="AK111" s="1010" t="s">
        <v>436</v>
      </c>
      <c r="AL111" s="1008"/>
      <c r="AM111" s="1008"/>
      <c r="AN111" s="1008"/>
      <c r="AO111" s="1009"/>
      <c r="AP111" s="1011" t="s">
        <v>138</v>
      </c>
      <c r="AQ111" s="1012"/>
      <c r="AR111" s="1012"/>
      <c r="AS111" s="1012"/>
      <c r="AT111" s="1013"/>
      <c r="AU111" s="1021"/>
      <c r="AV111" s="1022"/>
      <c r="AW111" s="1022"/>
      <c r="AX111" s="1022"/>
      <c r="AY111" s="1022"/>
      <c r="AZ111" s="897" t="s">
        <v>437</v>
      </c>
      <c r="BA111" s="832"/>
      <c r="BB111" s="832"/>
      <c r="BC111" s="832"/>
      <c r="BD111" s="832"/>
      <c r="BE111" s="832"/>
      <c r="BF111" s="832"/>
      <c r="BG111" s="832"/>
      <c r="BH111" s="832"/>
      <c r="BI111" s="832"/>
      <c r="BJ111" s="832"/>
      <c r="BK111" s="832"/>
      <c r="BL111" s="832"/>
      <c r="BM111" s="832"/>
      <c r="BN111" s="832"/>
      <c r="BO111" s="832"/>
      <c r="BP111" s="833"/>
      <c r="BQ111" s="898">
        <v>52874</v>
      </c>
      <c r="BR111" s="899"/>
      <c r="BS111" s="899"/>
      <c r="BT111" s="899"/>
      <c r="BU111" s="899"/>
      <c r="BV111" s="899">
        <v>42696</v>
      </c>
      <c r="BW111" s="899"/>
      <c r="BX111" s="899"/>
      <c r="BY111" s="899"/>
      <c r="BZ111" s="899"/>
      <c r="CA111" s="899">
        <v>31130</v>
      </c>
      <c r="CB111" s="899"/>
      <c r="CC111" s="899"/>
      <c r="CD111" s="899"/>
      <c r="CE111" s="899"/>
      <c r="CF111" s="960">
        <v>1.8</v>
      </c>
      <c r="CG111" s="961"/>
      <c r="CH111" s="961"/>
      <c r="CI111" s="961"/>
      <c r="CJ111" s="961"/>
      <c r="CK111" s="1016"/>
      <c r="CL111" s="903"/>
      <c r="CM111" s="906" t="s">
        <v>438</v>
      </c>
      <c r="CN111" s="907"/>
      <c r="CO111" s="907"/>
      <c r="CP111" s="907"/>
      <c r="CQ111" s="907"/>
      <c r="CR111" s="907"/>
      <c r="CS111" s="907"/>
      <c r="CT111" s="907"/>
      <c r="CU111" s="907"/>
      <c r="CV111" s="907"/>
      <c r="CW111" s="907"/>
      <c r="CX111" s="907"/>
      <c r="CY111" s="907"/>
      <c r="CZ111" s="907"/>
      <c r="DA111" s="907"/>
      <c r="DB111" s="907"/>
      <c r="DC111" s="907"/>
      <c r="DD111" s="907"/>
      <c r="DE111" s="907"/>
      <c r="DF111" s="908"/>
      <c r="DG111" s="898" t="s">
        <v>138</v>
      </c>
      <c r="DH111" s="899"/>
      <c r="DI111" s="899"/>
      <c r="DJ111" s="899"/>
      <c r="DK111" s="899"/>
      <c r="DL111" s="899" t="s">
        <v>138</v>
      </c>
      <c r="DM111" s="899"/>
      <c r="DN111" s="899"/>
      <c r="DO111" s="899"/>
      <c r="DP111" s="899"/>
      <c r="DQ111" s="899" t="s">
        <v>138</v>
      </c>
      <c r="DR111" s="899"/>
      <c r="DS111" s="899"/>
      <c r="DT111" s="899"/>
      <c r="DU111" s="899"/>
      <c r="DV111" s="876" t="s">
        <v>138</v>
      </c>
      <c r="DW111" s="876"/>
      <c r="DX111" s="876"/>
      <c r="DY111" s="876"/>
      <c r="DZ111" s="877"/>
    </row>
    <row r="112" spans="1:131" s="247" customFormat="1" ht="26.25" customHeight="1" x14ac:dyDescent="0.15">
      <c r="A112" s="1001" t="s">
        <v>439</v>
      </c>
      <c r="B112" s="1002"/>
      <c r="C112" s="832" t="s">
        <v>440</v>
      </c>
      <c r="D112" s="832"/>
      <c r="E112" s="832"/>
      <c r="F112" s="832"/>
      <c r="G112" s="832"/>
      <c r="H112" s="832"/>
      <c r="I112" s="832"/>
      <c r="J112" s="832"/>
      <c r="K112" s="832"/>
      <c r="L112" s="832"/>
      <c r="M112" s="832"/>
      <c r="N112" s="832"/>
      <c r="O112" s="832"/>
      <c r="P112" s="832"/>
      <c r="Q112" s="832"/>
      <c r="R112" s="832"/>
      <c r="S112" s="832"/>
      <c r="T112" s="832"/>
      <c r="U112" s="832"/>
      <c r="V112" s="832"/>
      <c r="W112" s="832"/>
      <c r="X112" s="832"/>
      <c r="Y112" s="832"/>
      <c r="Z112" s="833"/>
      <c r="AA112" s="861" t="s">
        <v>138</v>
      </c>
      <c r="AB112" s="862"/>
      <c r="AC112" s="862"/>
      <c r="AD112" s="862"/>
      <c r="AE112" s="863"/>
      <c r="AF112" s="864" t="s">
        <v>436</v>
      </c>
      <c r="AG112" s="862"/>
      <c r="AH112" s="862"/>
      <c r="AI112" s="862"/>
      <c r="AJ112" s="863"/>
      <c r="AK112" s="864" t="s">
        <v>436</v>
      </c>
      <c r="AL112" s="862"/>
      <c r="AM112" s="862"/>
      <c r="AN112" s="862"/>
      <c r="AO112" s="863"/>
      <c r="AP112" s="909" t="s">
        <v>138</v>
      </c>
      <c r="AQ112" s="910"/>
      <c r="AR112" s="910"/>
      <c r="AS112" s="910"/>
      <c r="AT112" s="911"/>
      <c r="AU112" s="1021"/>
      <c r="AV112" s="1022"/>
      <c r="AW112" s="1022"/>
      <c r="AX112" s="1022"/>
      <c r="AY112" s="1022"/>
      <c r="AZ112" s="897" t="s">
        <v>441</v>
      </c>
      <c r="BA112" s="832"/>
      <c r="BB112" s="832"/>
      <c r="BC112" s="832"/>
      <c r="BD112" s="832"/>
      <c r="BE112" s="832"/>
      <c r="BF112" s="832"/>
      <c r="BG112" s="832"/>
      <c r="BH112" s="832"/>
      <c r="BI112" s="832"/>
      <c r="BJ112" s="832"/>
      <c r="BK112" s="832"/>
      <c r="BL112" s="832"/>
      <c r="BM112" s="832"/>
      <c r="BN112" s="832"/>
      <c r="BO112" s="832"/>
      <c r="BP112" s="833"/>
      <c r="BQ112" s="898">
        <v>987164</v>
      </c>
      <c r="BR112" s="899"/>
      <c r="BS112" s="899"/>
      <c r="BT112" s="899"/>
      <c r="BU112" s="899"/>
      <c r="BV112" s="899">
        <v>971206</v>
      </c>
      <c r="BW112" s="899"/>
      <c r="BX112" s="899"/>
      <c r="BY112" s="899"/>
      <c r="BZ112" s="899"/>
      <c r="CA112" s="899">
        <v>948450</v>
      </c>
      <c r="CB112" s="899"/>
      <c r="CC112" s="899"/>
      <c r="CD112" s="899"/>
      <c r="CE112" s="899"/>
      <c r="CF112" s="960">
        <v>53.5</v>
      </c>
      <c r="CG112" s="961"/>
      <c r="CH112" s="961"/>
      <c r="CI112" s="961"/>
      <c r="CJ112" s="961"/>
      <c r="CK112" s="1016"/>
      <c r="CL112" s="903"/>
      <c r="CM112" s="906" t="s">
        <v>442</v>
      </c>
      <c r="CN112" s="907"/>
      <c r="CO112" s="907"/>
      <c r="CP112" s="907"/>
      <c r="CQ112" s="907"/>
      <c r="CR112" s="907"/>
      <c r="CS112" s="907"/>
      <c r="CT112" s="907"/>
      <c r="CU112" s="907"/>
      <c r="CV112" s="907"/>
      <c r="CW112" s="907"/>
      <c r="CX112" s="907"/>
      <c r="CY112" s="907"/>
      <c r="CZ112" s="907"/>
      <c r="DA112" s="907"/>
      <c r="DB112" s="907"/>
      <c r="DC112" s="907"/>
      <c r="DD112" s="907"/>
      <c r="DE112" s="907"/>
      <c r="DF112" s="908"/>
      <c r="DG112" s="898" t="s">
        <v>390</v>
      </c>
      <c r="DH112" s="899"/>
      <c r="DI112" s="899"/>
      <c r="DJ112" s="899"/>
      <c r="DK112" s="899"/>
      <c r="DL112" s="899" t="s">
        <v>138</v>
      </c>
      <c r="DM112" s="899"/>
      <c r="DN112" s="899"/>
      <c r="DO112" s="899"/>
      <c r="DP112" s="899"/>
      <c r="DQ112" s="899" t="s">
        <v>138</v>
      </c>
      <c r="DR112" s="899"/>
      <c r="DS112" s="899"/>
      <c r="DT112" s="899"/>
      <c r="DU112" s="899"/>
      <c r="DV112" s="876" t="s">
        <v>436</v>
      </c>
      <c r="DW112" s="876"/>
      <c r="DX112" s="876"/>
      <c r="DY112" s="876"/>
      <c r="DZ112" s="877"/>
    </row>
    <row r="113" spans="1:130" s="247" customFormat="1" ht="26.25" customHeight="1" x14ac:dyDescent="0.15">
      <c r="A113" s="1003"/>
      <c r="B113" s="1004"/>
      <c r="C113" s="832" t="s">
        <v>443</v>
      </c>
      <c r="D113" s="832"/>
      <c r="E113" s="832"/>
      <c r="F113" s="832"/>
      <c r="G113" s="832"/>
      <c r="H113" s="832"/>
      <c r="I113" s="832"/>
      <c r="J113" s="832"/>
      <c r="K113" s="832"/>
      <c r="L113" s="832"/>
      <c r="M113" s="832"/>
      <c r="N113" s="832"/>
      <c r="O113" s="832"/>
      <c r="P113" s="832"/>
      <c r="Q113" s="832"/>
      <c r="R113" s="832"/>
      <c r="S113" s="832"/>
      <c r="T113" s="832"/>
      <c r="U113" s="832"/>
      <c r="V113" s="832"/>
      <c r="W113" s="832"/>
      <c r="X113" s="832"/>
      <c r="Y113" s="832"/>
      <c r="Z113" s="833"/>
      <c r="AA113" s="1007">
        <v>77050</v>
      </c>
      <c r="AB113" s="1008"/>
      <c r="AC113" s="1008"/>
      <c r="AD113" s="1008"/>
      <c r="AE113" s="1009"/>
      <c r="AF113" s="1010">
        <v>77574</v>
      </c>
      <c r="AG113" s="1008"/>
      <c r="AH113" s="1008"/>
      <c r="AI113" s="1008"/>
      <c r="AJ113" s="1009"/>
      <c r="AK113" s="1010">
        <v>73794</v>
      </c>
      <c r="AL113" s="1008"/>
      <c r="AM113" s="1008"/>
      <c r="AN113" s="1008"/>
      <c r="AO113" s="1009"/>
      <c r="AP113" s="1011">
        <v>4.2</v>
      </c>
      <c r="AQ113" s="1012"/>
      <c r="AR113" s="1012"/>
      <c r="AS113" s="1012"/>
      <c r="AT113" s="1013"/>
      <c r="AU113" s="1021"/>
      <c r="AV113" s="1022"/>
      <c r="AW113" s="1022"/>
      <c r="AX113" s="1022"/>
      <c r="AY113" s="1022"/>
      <c r="AZ113" s="897" t="s">
        <v>444</v>
      </c>
      <c r="BA113" s="832"/>
      <c r="BB113" s="832"/>
      <c r="BC113" s="832"/>
      <c r="BD113" s="832"/>
      <c r="BE113" s="832"/>
      <c r="BF113" s="832"/>
      <c r="BG113" s="832"/>
      <c r="BH113" s="832"/>
      <c r="BI113" s="832"/>
      <c r="BJ113" s="832"/>
      <c r="BK113" s="832"/>
      <c r="BL113" s="832"/>
      <c r="BM113" s="832"/>
      <c r="BN113" s="832"/>
      <c r="BO113" s="832"/>
      <c r="BP113" s="833"/>
      <c r="BQ113" s="898">
        <v>137208</v>
      </c>
      <c r="BR113" s="899"/>
      <c r="BS113" s="899"/>
      <c r="BT113" s="899"/>
      <c r="BU113" s="899"/>
      <c r="BV113" s="899">
        <v>103689</v>
      </c>
      <c r="BW113" s="899"/>
      <c r="BX113" s="899"/>
      <c r="BY113" s="899"/>
      <c r="BZ113" s="899"/>
      <c r="CA113" s="899">
        <v>86938</v>
      </c>
      <c r="CB113" s="899"/>
      <c r="CC113" s="899"/>
      <c r="CD113" s="899"/>
      <c r="CE113" s="899"/>
      <c r="CF113" s="960">
        <v>4.9000000000000004</v>
      </c>
      <c r="CG113" s="961"/>
      <c r="CH113" s="961"/>
      <c r="CI113" s="961"/>
      <c r="CJ113" s="961"/>
      <c r="CK113" s="1016"/>
      <c r="CL113" s="903"/>
      <c r="CM113" s="906" t="s">
        <v>445</v>
      </c>
      <c r="CN113" s="907"/>
      <c r="CO113" s="907"/>
      <c r="CP113" s="907"/>
      <c r="CQ113" s="907"/>
      <c r="CR113" s="907"/>
      <c r="CS113" s="907"/>
      <c r="CT113" s="907"/>
      <c r="CU113" s="907"/>
      <c r="CV113" s="907"/>
      <c r="CW113" s="907"/>
      <c r="CX113" s="907"/>
      <c r="CY113" s="907"/>
      <c r="CZ113" s="907"/>
      <c r="DA113" s="907"/>
      <c r="DB113" s="907"/>
      <c r="DC113" s="907"/>
      <c r="DD113" s="907"/>
      <c r="DE113" s="907"/>
      <c r="DF113" s="908"/>
      <c r="DG113" s="861" t="s">
        <v>138</v>
      </c>
      <c r="DH113" s="862"/>
      <c r="DI113" s="862"/>
      <c r="DJ113" s="862"/>
      <c r="DK113" s="863"/>
      <c r="DL113" s="864" t="s">
        <v>436</v>
      </c>
      <c r="DM113" s="862"/>
      <c r="DN113" s="862"/>
      <c r="DO113" s="862"/>
      <c r="DP113" s="863"/>
      <c r="DQ113" s="864" t="s">
        <v>138</v>
      </c>
      <c r="DR113" s="862"/>
      <c r="DS113" s="862"/>
      <c r="DT113" s="862"/>
      <c r="DU113" s="863"/>
      <c r="DV113" s="909" t="s">
        <v>446</v>
      </c>
      <c r="DW113" s="910"/>
      <c r="DX113" s="910"/>
      <c r="DY113" s="910"/>
      <c r="DZ113" s="911"/>
    </row>
    <row r="114" spans="1:130" s="247" customFormat="1" ht="26.25" customHeight="1" x14ac:dyDescent="0.15">
      <c r="A114" s="1003"/>
      <c r="B114" s="1004"/>
      <c r="C114" s="832" t="s">
        <v>447</v>
      </c>
      <c r="D114" s="832"/>
      <c r="E114" s="832"/>
      <c r="F114" s="832"/>
      <c r="G114" s="832"/>
      <c r="H114" s="832"/>
      <c r="I114" s="832"/>
      <c r="J114" s="832"/>
      <c r="K114" s="832"/>
      <c r="L114" s="832"/>
      <c r="M114" s="832"/>
      <c r="N114" s="832"/>
      <c r="O114" s="832"/>
      <c r="P114" s="832"/>
      <c r="Q114" s="832"/>
      <c r="R114" s="832"/>
      <c r="S114" s="832"/>
      <c r="T114" s="832"/>
      <c r="U114" s="832"/>
      <c r="V114" s="832"/>
      <c r="W114" s="832"/>
      <c r="X114" s="832"/>
      <c r="Y114" s="832"/>
      <c r="Z114" s="833"/>
      <c r="AA114" s="861">
        <v>18846</v>
      </c>
      <c r="AB114" s="862"/>
      <c r="AC114" s="862"/>
      <c r="AD114" s="862"/>
      <c r="AE114" s="863"/>
      <c r="AF114" s="864">
        <v>21939</v>
      </c>
      <c r="AG114" s="862"/>
      <c r="AH114" s="862"/>
      <c r="AI114" s="862"/>
      <c r="AJ114" s="863"/>
      <c r="AK114" s="864">
        <v>22479</v>
      </c>
      <c r="AL114" s="862"/>
      <c r="AM114" s="862"/>
      <c r="AN114" s="862"/>
      <c r="AO114" s="863"/>
      <c r="AP114" s="909">
        <v>1.3</v>
      </c>
      <c r="AQ114" s="910"/>
      <c r="AR114" s="910"/>
      <c r="AS114" s="910"/>
      <c r="AT114" s="911"/>
      <c r="AU114" s="1021"/>
      <c r="AV114" s="1022"/>
      <c r="AW114" s="1022"/>
      <c r="AX114" s="1022"/>
      <c r="AY114" s="1022"/>
      <c r="AZ114" s="897" t="s">
        <v>448</v>
      </c>
      <c r="BA114" s="832"/>
      <c r="BB114" s="832"/>
      <c r="BC114" s="832"/>
      <c r="BD114" s="832"/>
      <c r="BE114" s="832"/>
      <c r="BF114" s="832"/>
      <c r="BG114" s="832"/>
      <c r="BH114" s="832"/>
      <c r="BI114" s="832"/>
      <c r="BJ114" s="832"/>
      <c r="BK114" s="832"/>
      <c r="BL114" s="832"/>
      <c r="BM114" s="832"/>
      <c r="BN114" s="832"/>
      <c r="BO114" s="832"/>
      <c r="BP114" s="833"/>
      <c r="BQ114" s="898">
        <v>695387</v>
      </c>
      <c r="BR114" s="899"/>
      <c r="BS114" s="899"/>
      <c r="BT114" s="899"/>
      <c r="BU114" s="899"/>
      <c r="BV114" s="899">
        <v>737825</v>
      </c>
      <c r="BW114" s="899"/>
      <c r="BX114" s="899"/>
      <c r="BY114" s="899"/>
      <c r="BZ114" s="899"/>
      <c r="CA114" s="899">
        <v>644241</v>
      </c>
      <c r="CB114" s="899"/>
      <c r="CC114" s="899"/>
      <c r="CD114" s="899"/>
      <c r="CE114" s="899"/>
      <c r="CF114" s="960">
        <v>36.299999999999997</v>
      </c>
      <c r="CG114" s="961"/>
      <c r="CH114" s="961"/>
      <c r="CI114" s="961"/>
      <c r="CJ114" s="961"/>
      <c r="CK114" s="1016"/>
      <c r="CL114" s="903"/>
      <c r="CM114" s="906" t="s">
        <v>449</v>
      </c>
      <c r="CN114" s="907"/>
      <c r="CO114" s="907"/>
      <c r="CP114" s="907"/>
      <c r="CQ114" s="907"/>
      <c r="CR114" s="907"/>
      <c r="CS114" s="907"/>
      <c r="CT114" s="907"/>
      <c r="CU114" s="907"/>
      <c r="CV114" s="907"/>
      <c r="CW114" s="907"/>
      <c r="CX114" s="907"/>
      <c r="CY114" s="907"/>
      <c r="CZ114" s="907"/>
      <c r="DA114" s="907"/>
      <c r="DB114" s="907"/>
      <c r="DC114" s="907"/>
      <c r="DD114" s="907"/>
      <c r="DE114" s="907"/>
      <c r="DF114" s="908"/>
      <c r="DG114" s="861" t="s">
        <v>138</v>
      </c>
      <c r="DH114" s="862"/>
      <c r="DI114" s="862"/>
      <c r="DJ114" s="862"/>
      <c r="DK114" s="863"/>
      <c r="DL114" s="864" t="s">
        <v>138</v>
      </c>
      <c r="DM114" s="862"/>
      <c r="DN114" s="862"/>
      <c r="DO114" s="862"/>
      <c r="DP114" s="863"/>
      <c r="DQ114" s="864" t="s">
        <v>138</v>
      </c>
      <c r="DR114" s="862"/>
      <c r="DS114" s="862"/>
      <c r="DT114" s="862"/>
      <c r="DU114" s="863"/>
      <c r="DV114" s="909" t="s">
        <v>446</v>
      </c>
      <c r="DW114" s="910"/>
      <c r="DX114" s="910"/>
      <c r="DY114" s="910"/>
      <c r="DZ114" s="911"/>
    </row>
    <row r="115" spans="1:130" s="247" customFormat="1" ht="26.25" customHeight="1" x14ac:dyDescent="0.15">
      <c r="A115" s="1003"/>
      <c r="B115" s="1004"/>
      <c r="C115" s="832" t="s">
        <v>450</v>
      </c>
      <c r="D115" s="832"/>
      <c r="E115" s="832"/>
      <c r="F115" s="832"/>
      <c r="G115" s="832"/>
      <c r="H115" s="832"/>
      <c r="I115" s="832"/>
      <c r="J115" s="832"/>
      <c r="K115" s="832"/>
      <c r="L115" s="832"/>
      <c r="M115" s="832"/>
      <c r="N115" s="832"/>
      <c r="O115" s="832"/>
      <c r="P115" s="832"/>
      <c r="Q115" s="832"/>
      <c r="R115" s="832"/>
      <c r="S115" s="832"/>
      <c r="T115" s="832"/>
      <c r="U115" s="832"/>
      <c r="V115" s="832"/>
      <c r="W115" s="832"/>
      <c r="X115" s="832"/>
      <c r="Y115" s="832"/>
      <c r="Z115" s="833"/>
      <c r="AA115" s="1007">
        <v>5438</v>
      </c>
      <c r="AB115" s="1008"/>
      <c r="AC115" s="1008"/>
      <c r="AD115" s="1008"/>
      <c r="AE115" s="1009"/>
      <c r="AF115" s="1010">
        <v>5363</v>
      </c>
      <c r="AG115" s="1008"/>
      <c r="AH115" s="1008"/>
      <c r="AI115" s="1008"/>
      <c r="AJ115" s="1009"/>
      <c r="AK115" s="1010">
        <v>5289</v>
      </c>
      <c r="AL115" s="1008"/>
      <c r="AM115" s="1008"/>
      <c r="AN115" s="1008"/>
      <c r="AO115" s="1009"/>
      <c r="AP115" s="1011">
        <v>0.3</v>
      </c>
      <c r="AQ115" s="1012"/>
      <c r="AR115" s="1012"/>
      <c r="AS115" s="1012"/>
      <c r="AT115" s="1013"/>
      <c r="AU115" s="1021"/>
      <c r="AV115" s="1022"/>
      <c r="AW115" s="1022"/>
      <c r="AX115" s="1022"/>
      <c r="AY115" s="1022"/>
      <c r="AZ115" s="897" t="s">
        <v>451</v>
      </c>
      <c r="BA115" s="832"/>
      <c r="BB115" s="832"/>
      <c r="BC115" s="832"/>
      <c r="BD115" s="832"/>
      <c r="BE115" s="832"/>
      <c r="BF115" s="832"/>
      <c r="BG115" s="832"/>
      <c r="BH115" s="832"/>
      <c r="BI115" s="832"/>
      <c r="BJ115" s="832"/>
      <c r="BK115" s="832"/>
      <c r="BL115" s="832"/>
      <c r="BM115" s="832"/>
      <c r="BN115" s="832"/>
      <c r="BO115" s="832"/>
      <c r="BP115" s="833"/>
      <c r="BQ115" s="898" t="s">
        <v>446</v>
      </c>
      <c r="BR115" s="899"/>
      <c r="BS115" s="899"/>
      <c r="BT115" s="899"/>
      <c r="BU115" s="899"/>
      <c r="BV115" s="899" t="s">
        <v>138</v>
      </c>
      <c r="BW115" s="899"/>
      <c r="BX115" s="899"/>
      <c r="BY115" s="899"/>
      <c r="BZ115" s="899"/>
      <c r="CA115" s="899" t="s">
        <v>390</v>
      </c>
      <c r="CB115" s="899"/>
      <c r="CC115" s="899"/>
      <c r="CD115" s="899"/>
      <c r="CE115" s="899"/>
      <c r="CF115" s="960" t="s">
        <v>138</v>
      </c>
      <c r="CG115" s="961"/>
      <c r="CH115" s="961"/>
      <c r="CI115" s="961"/>
      <c r="CJ115" s="961"/>
      <c r="CK115" s="1016"/>
      <c r="CL115" s="903"/>
      <c r="CM115" s="897" t="s">
        <v>452</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833"/>
      <c r="DG115" s="861" t="s">
        <v>138</v>
      </c>
      <c r="DH115" s="862"/>
      <c r="DI115" s="862"/>
      <c r="DJ115" s="862"/>
      <c r="DK115" s="863"/>
      <c r="DL115" s="864" t="s">
        <v>436</v>
      </c>
      <c r="DM115" s="862"/>
      <c r="DN115" s="862"/>
      <c r="DO115" s="862"/>
      <c r="DP115" s="863"/>
      <c r="DQ115" s="864" t="s">
        <v>138</v>
      </c>
      <c r="DR115" s="862"/>
      <c r="DS115" s="862"/>
      <c r="DT115" s="862"/>
      <c r="DU115" s="863"/>
      <c r="DV115" s="909" t="s">
        <v>138</v>
      </c>
      <c r="DW115" s="910"/>
      <c r="DX115" s="910"/>
      <c r="DY115" s="910"/>
      <c r="DZ115" s="911"/>
    </row>
    <row r="116" spans="1:130" s="247" customFormat="1" ht="26.25" customHeight="1" x14ac:dyDescent="0.15">
      <c r="A116" s="1005"/>
      <c r="B116" s="1006"/>
      <c r="C116" s="965" t="s">
        <v>453</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861" t="s">
        <v>138</v>
      </c>
      <c r="AB116" s="862"/>
      <c r="AC116" s="862"/>
      <c r="AD116" s="862"/>
      <c r="AE116" s="863"/>
      <c r="AF116" s="864">
        <v>136</v>
      </c>
      <c r="AG116" s="862"/>
      <c r="AH116" s="862"/>
      <c r="AI116" s="862"/>
      <c r="AJ116" s="863"/>
      <c r="AK116" s="864">
        <v>45</v>
      </c>
      <c r="AL116" s="862"/>
      <c r="AM116" s="862"/>
      <c r="AN116" s="862"/>
      <c r="AO116" s="863"/>
      <c r="AP116" s="909">
        <v>0</v>
      </c>
      <c r="AQ116" s="910"/>
      <c r="AR116" s="910"/>
      <c r="AS116" s="910"/>
      <c r="AT116" s="911"/>
      <c r="AU116" s="1021"/>
      <c r="AV116" s="1022"/>
      <c r="AW116" s="1022"/>
      <c r="AX116" s="1022"/>
      <c r="AY116" s="1022"/>
      <c r="AZ116" s="948" t="s">
        <v>454</v>
      </c>
      <c r="BA116" s="949"/>
      <c r="BB116" s="949"/>
      <c r="BC116" s="949"/>
      <c r="BD116" s="949"/>
      <c r="BE116" s="949"/>
      <c r="BF116" s="949"/>
      <c r="BG116" s="949"/>
      <c r="BH116" s="949"/>
      <c r="BI116" s="949"/>
      <c r="BJ116" s="949"/>
      <c r="BK116" s="949"/>
      <c r="BL116" s="949"/>
      <c r="BM116" s="949"/>
      <c r="BN116" s="949"/>
      <c r="BO116" s="949"/>
      <c r="BP116" s="950"/>
      <c r="BQ116" s="898" t="s">
        <v>138</v>
      </c>
      <c r="BR116" s="899"/>
      <c r="BS116" s="899"/>
      <c r="BT116" s="899"/>
      <c r="BU116" s="899"/>
      <c r="BV116" s="899" t="s">
        <v>138</v>
      </c>
      <c r="BW116" s="899"/>
      <c r="BX116" s="899"/>
      <c r="BY116" s="899"/>
      <c r="BZ116" s="899"/>
      <c r="CA116" s="899" t="s">
        <v>138</v>
      </c>
      <c r="CB116" s="899"/>
      <c r="CC116" s="899"/>
      <c r="CD116" s="899"/>
      <c r="CE116" s="899"/>
      <c r="CF116" s="960" t="s">
        <v>436</v>
      </c>
      <c r="CG116" s="961"/>
      <c r="CH116" s="961"/>
      <c r="CI116" s="961"/>
      <c r="CJ116" s="961"/>
      <c r="CK116" s="1016"/>
      <c r="CL116" s="903"/>
      <c r="CM116" s="906" t="s">
        <v>455</v>
      </c>
      <c r="CN116" s="907"/>
      <c r="CO116" s="907"/>
      <c r="CP116" s="907"/>
      <c r="CQ116" s="907"/>
      <c r="CR116" s="907"/>
      <c r="CS116" s="907"/>
      <c r="CT116" s="907"/>
      <c r="CU116" s="907"/>
      <c r="CV116" s="907"/>
      <c r="CW116" s="907"/>
      <c r="CX116" s="907"/>
      <c r="CY116" s="907"/>
      <c r="CZ116" s="907"/>
      <c r="DA116" s="907"/>
      <c r="DB116" s="907"/>
      <c r="DC116" s="907"/>
      <c r="DD116" s="907"/>
      <c r="DE116" s="907"/>
      <c r="DF116" s="908"/>
      <c r="DG116" s="861">
        <v>52874</v>
      </c>
      <c r="DH116" s="862"/>
      <c r="DI116" s="862"/>
      <c r="DJ116" s="862"/>
      <c r="DK116" s="863"/>
      <c r="DL116" s="864">
        <v>42696</v>
      </c>
      <c r="DM116" s="862"/>
      <c r="DN116" s="862"/>
      <c r="DO116" s="862"/>
      <c r="DP116" s="863"/>
      <c r="DQ116" s="864">
        <v>31130</v>
      </c>
      <c r="DR116" s="862"/>
      <c r="DS116" s="862"/>
      <c r="DT116" s="862"/>
      <c r="DU116" s="863"/>
      <c r="DV116" s="909">
        <v>1.8</v>
      </c>
      <c r="DW116" s="910"/>
      <c r="DX116" s="910"/>
      <c r="DY116" s="910"/>
      <c r="DZ116" s="911"/>
    </row>
    <row r="117" spans="1:130" s="247" customFormat="1" ht="26.25" customHeight="1" x14ac:dyDescent="0.15">
      <c r="A117" s="986" t="s">
        <v>187</v>
      </c>
      <c r="B117" s="987"/>
      <c r="C117" s="987"/>
      <c r="D117" s="987"/>
      <c r="E117" s="987"/>
      <c r="F117" s="987"/>
      <c r="G117" s="987"/>
      <c r="H117" s="987"/>
      <c r="I117" s="987"/>
      <c r="J117" s="987"/>
      <c r="K117" s="987"/>
      <c r="L117" s="987"/>
      <c r="M117" s="987"/>
      <c r="N117" s="987"/>
      <c r="O117" s="987"/>
      <c r="P117" s="987"/>
      <c r="Q117" s="987"/>
      <c r="R117" s="987"/>
      <c r="S117" s="987"/>
      <c r="T117" s="987"/>
      <c r="U117" s="987"/>
      <c r="V117" s="987"/>
      <c r="W117" s="987"/>
      <c r="X117" s="987"/>
      <c r="Y117" s="962" t="s">
        <v>456</v>
      </c>
      <c r="Z117" s="988"/>
      <c r="AA117" s="993">
        <v>507751</v>
      </c>
      <c r="AB117" s="994"/>
      <c r="AC117" s="994"/>
      <c r="AD117" s="994"/>
      <c r="AE117" s="995"/>
      <c r="AF117" s="996">
        <v>528761</v>
      </c>
      <c r="AG117" s="994"/>
      <c r="AH117" s="994"/>
      <c r="AI117" s="994"/>
      <c r="AJ117" s="995"/>
      <c r="AK117" s="996">
        <v>576457</v>
      </c>
      <c r="AL117" s="994"/>
      <c r="AM117" s="994"/>
      <c r="AN117" s="994"/>
      <c r="AO117" s="995"/>
      <c r="AP117" s="997"/>
      <c r="AQ117" s="998"/>
      <c r="AR117" s="998"/>
      <c r="AS117" s="998"/>
      <c r="AT117" s="999"/>
      <c r="AU117" s="1021"/>
      <c r="AV117" s="1022"/>
      <c r="AW117" s="1022"/>
      <c r="AX117" s="1022"/>
      <c r="AY117" s="1022"/>
      <c r="AZ117" s="948" t="s">
        <v>457</v>
      </c>
      <c r="BA117" s="949"/>
      <c r="BB117" s="949"/>
      <c r="BC117" s="949"/>
      <c r="BD117" s="949"/>
      <c r="BE117" s="949"/>
      <c r="BF117" s="949"/>
      <c r="BG117" s="949"/>
      <c r="BH117" s="949"/>
      <c r="BI117" s="949"/>
      <c r="BJ117" s="949"/>
      <c r="BK117" s="949"/>
      <c r="BL117" s="949"/>
      <c r="BM117" s="949"/>
      <c r="BN117" s="949"/>
      <c r="BO117" s="949"/>
      <c r="BP117" s="950"/>
      <c r="BQ117" s="898" t="s">
        <v>446</v>
      </c>
      <c r="BR117" s="899"/>
      <c r="BS117" s="899"/>
      <c r="BT117" s="899"/>
      <c r="BU117" s="899"/>
      <c r="BV117" s="899" t="s">
        <v>436</v>
      </c>
      <c r="BW117" s="899"/>
      <c r="BX117" s="899"/>
      <c r="BY117" s="899"/>
      <c r="BZ117" s="899"/>
      <c r="CA117" s="899" t="s">
        <v>138</v>
      </c>
      <c r="CB117" s="899"/>
      <c r="CC117" s="899"/>
      <c r="CD117" s="899"/>
      <c r="CE117" s="899"/>
      <c r="CF117" s="960" t="s">
        <v>436</v>
      </c>
      <c r="CG117" s="961"/>
      <c r="CH117" s="961"/>
      <c r="CI117" s="961"/>
      <c r="CJ117" s="961"/>
      <c r="CK117" s="1016"/>
      <c r="CL117" s="903"/>
      <c r="CM117" s="906" t="s">
        <v>458</v>
      </c>
      <c r="CN117" s="907"/>
      <c r="CO117" s="907"/>
      <c r="CP117" s="907"/>
      <c r="CQ117" s="907"/>
      <c r="CR117" s="907"/>
      <c r="CS117" s="907"/>
      <c r="CT117" s="907"/>
      <c r="CU117" s="907"/>
      <c r="CV117" s="907"/>
      <c r="CW117" s="907"/>
      <c r="CX117" s="907"/>
      <c r="CY117" s="907"/>
      <c r="CZ117" s="907"/>
      <c r="DA117" s="907"/>
      <c r="DB117" s="907"/>
      <c r="DC117" s="907"/>
      <c r="DD117" s="907"/>
      <c r="DE117" s="907"/>
      <c r="DF117" s="908"/>
      <c r="DG117" s="861" t="s">
        <v>436</v>
      </c>
      <c r="DH117" s="862"/>
      <c r="DI117" s="862"/>
      <c r="DJ117" s="862"/>
      <c r="DK117" s="863"/>
      <c r="DL117" s="864" t="s">
        <v>138</v>
      </c>
      <c r="DM117" s="862"/>
      <c r="DN117" s="862"/>
      <c r="DO117" s="862"/>
      <c r="DP117" s="863"/>
      <c r="DQ117" s="864" t="s">
        <v>436</v>
      </c>
      <c r="DR117" s="862"/>
      <c r="DS117" s="862"/>
      <c r="DT117" s="862"/>
      <c r="DU117" s="863"/>
      <c r="DV117" s="909" t="s">
        <v>436</v>
      </c>
      <c r="DW117" s="910"/>
      <c r="DX117" s="910"/>
      <c r="DY117" s="910"/>
      <c r="DZ117" s="911"/>
    </row>
    <row r="118" spans="1:130" s="247" customFormat="1" ht="26.25" customHeight="1" x14ac:dyDescent="0.15">
      <c r="A118" s="986" t="s">
        <v>430</v>
      </c>
      <c r="B118" s="987"/>
      <c r="C118" s="987"/>
      <c r="D118" s="987"/>
      <c r="E118" s="987"/>
      <c r="F118" s="987"/>
      <c r="G118" s="987"/>
      <c r="H118" s="987"/>
      <c r="I118" s="987"/>
      <c r="J118" s="987"/>
      <c r="K118" s="987"/>
      <c r="L118" s="987"/>
      <c r="M118" s="987"/>
      <c r="N118" s="987"/>
      <c r="O118" s="987"/>
      <c r="P118" s="987"/>
      <c r="Q118" s="987"/>
      <c r="R118" s="987"/>
      <c r="S118" s="987"/>
      <c r="T118" s="987"/>
      <c r="U118" s="987"/>
      <c r="V118" s="987"/>
      <c r="W118" s="987"/>
      <c r="X118" s="987"/>
      <c r="Y118" s="987"/>
      <c r="Z118" s="988"/>
      <c r="AA118" s="989" t="s">
        <v>428</v>
      </c>
      <c r="AB118" s="987"/>
      <c r="AC118" s="987"/>
      <c r="AD118" s="987"/>
      <c r="AE118" s="988"/>
      <c r="AF118" s="989" t="s">
        <v>306</v>
      </c>
      <c r="AG118" s="987"/>
      <c r="AH118" s="987"/>
      <c r="AI118" s="987"/>
      <c r="AJ118" s="988"/>
      <c r="AK118" s="989" t="s">
        <v>305</v>
      </c>
      <c r="AL118" s="987"/>
      <c r="AM118" s="987"/>
      <c r="AN118" s="987"/>
      <c r="AO118" s="988"/>
      <c r="AP118" s="990" t="s">
        <v>429</v>
      </c>
      <c r="AQ118" s="991"/>
      <c r="AR118" s="991"/>
      <c r="AS118" s="991"/>
      <c r="AT118" s="992"/>
      <c r="AU118" s="1021"/>
      <c r="AV118" s="1022"/>
      <c r="AW118" s="1022"/>
      <c r="AX118" s="1022"/>
      <c r="AY118" s="1022"/>
      <c r="AZ118" s="964" t="s">
        <v>459</v>
      </c>
      <c r="BA118" s="965"/>
      <c r="BB118" s="965"/>
      <c r="BC118" s="965"/>
      <c r="BD118" s="965"/>
      <c r="BE118" s="965"/>
      <c r="BF118" s="965"/>
      <c r="BG118" s="965"/>
      <c r="BH118" s="965"/>
      <c r="BI118" s="965"/>
      <c r="BJ118" s="965"/>
      <c r="BK118" s="965"/>
      <c r="BL118" s="965"/>
      <c r="BM118" s="965"/>
      <c r="BN118" s="965"/>
      <c r="BO118" s="965"/>
      <c r="BP118" s="966"/>
      <c r="BQ118" s="967" t="s">
        <v>436</v>
      </c>
      <c r="BR118" s="930"/>
      <c r="BS118" s="930"/>
      <c r="BT118" s="930"/>
      <c r="BU118" s="930"/>
      <c r="BV118" s="930" t="s">
        <v>390</v>
      </c>
      <c r="BW118" s="930"/>
      <c r="BX118" s="930"/>
      <c r="BY118" s="930"/>
      <c r="BZ118" s="930"/>
      <c r="CA118" s="930" t="s">
        <v>390</v>
      </c>
      <c r="CB118" s="930"/>
      <c r="CC118" s="930"/>
      <c r="CD118" s="930"/>
      <c r="CE118" s="930"/>
      <c r="CF118" s="960" t="s">
        <v>436</v>
      </c>
      <c r="CG118" s="961"/>
      <c r="CH118" s="961"/>
      <c r="CI118" s="961"/>
      <c r="CJ118" s="961"/>
      <c r="CK118" s="1016"/>
      <c r="CL118" s="903"/>
      <c r="CM118" s="906" t="s">
        <v>460</v>
      </c>
      <c r="CN118" s="907"/>
      <c r="CO118" s="907"/>
      <c r="CP118" s="907"/>
      <c r="CQ118" s="907"/>
      <c r="CR118" s="907"/>
      <c r="CS118" s="907"/>
      <c r="CT118" s="907"/>
      <c r="CU118" s="907"/>
      <c r="CV118" s="907"/>
      <c r="CW118" s="907"/>
      <c r="CX118" s="907"/>
      <c r="CY118" s="907"/>
      <c r="CZ118" s="907"/>
      <c r="DA118" s="907"/>
      <c r="DB118" s="907"/>
      <c r="DC118" s="907"/>
      <c r="DD118" s="907"/>
      <c r="DE118" s="907"/>
      <c r="DF118" s="908"/>
      <c r="DG118" s="861" t="s">
        <v>446</v>
      </c>
      <c r="DH118" s="862"/>
      <c r="DI118" s="862"/>
      <c r="DJ118" s="862"/>
      <c r="DK118" s="863"/>
      <c r="DL118" s="864" t="s">
        <v>138</v>
      </c>
      <c r="DM118" s="862"/>
      <c r="DN118" s="862"/>
      <c r="DO118" s="862"/>
      <c r="DP118" s="863"/>
      <c r="DQ118" s="864" t="s">
        <v>138</v>
      </c>
      <c r="DR118" s="862"/>
      <c r="DS118" s="862"/>
      <c r="DT118" s="862"/>
      <c r="DU118" s="863"/>
      <c r="DV118" s="909" t="s">
        <v>138</v>
      </c>
      <c r="DW118" s="910"/>
      <c r="DX118" s="910"/>
      <c r="DY118" s="910"/>
      <c r="DZ118" s="911"/>
    </row>
    <row r="119" spans="1:130" s="247" customFormat="1" ht="26.25" customHeight="1" x14ac:dyDescent="0.15">
      <c r="A119" s="900" t="s">
        <v>433</v>
      </c>
      <c r="B119" s="901"/>
      <c r="C119" s="976" t="s">
        <v>434</v>
      </c>
      <c r="D119" s="977"/>
      <c r="E119" s="977"/>
      <c r="F119" s="977"/>
      <c r="G119" s="977"/>
      <c r="H119" s="977"/>
      <c r="I119" s="977"/>
      <c r="J119" s="977"/>
      <c r="K119" s="977"/>
      <c r="L119" s="977"/>
      <c r="M119" s="977"/>
      <c r="N119" s="977"/>
      <c r="O119" s="977"/>
      <c r="P119" s="977"/>
      <c r="Q119" s="977"/>
      <c r="R119" s="977"/>
      <c r="S119" s="977"/>
      <c r="T119" s="977"/>
      <c r="U119" s="977"/>
      <c r="V119" s="977"/>
      <c r="W119" s="977"/>
      <c r="X119" s="977"/>
      <c r="Y119" s="977"/>
      <c r="Z119" s="978"/>
      <c r="AA119" s="979" t="s">
        <v>436</v>
      </c>
      <c r="AB119" s="980"/>
      <c r="AC119" s="980"/>
      <c r="AD119" s="980"/>
      <c r="AE119" s="981"/>
      <c r="AF119" s="982" t="s">
        <v>138</v>
      </c>
      <c r="AG119" s="980"/>
      <c r="AH119" s="980"/>
      <c r="AI119" s="980"/>
      <c r="AJ119" s="981"/>
      <c r="AK119" s="982" t="s">
        <v>138</v>
      </c>
      <c r="AL119" s="980"/>
      <c r="AM119" s="980"/>
      <c r="AN119" s="980"/>
      <c r="AO119" s="981"/>
      <c r="AP119" s="983" t="s">
        <v>390</v>
      </c>
      <c r="AQ119" s="984"/>
      <c r="AR119" s="984"/>
      <c r="AS119" s="984"/>
      <c r="AT119" s="985"/>
      <c r="AU119" s="1023"/>
      <c r="AV119" s="1024"/>
      <c r="AW119" s="1024"/>
      <c r="AX119" s="1024"/>
      <c r="AY119" s="1024"/>
      <c r="AZ119" s="278" t="s">
        <v>187</v>
      </c>
      <c r="BA119" s="278"/>
      <c r="BB119" s="278"/>
      <c r="BC119" s="278"/>
      <c r="BD119" s="278"/>
      <c r="BE119" s="278"/>
      <c r="BF119" s="278"/>
      <c r="BG119" s="278"/>
      <c r="BH119" s="278"/>
      <c r="BI119" s="278"/>
      <c r="BJ119" s="278"/>
      <c r="BK119" s="278"/>
      <c r="BL119" s="278"/>
      <c r="BM119" s="278"/>
      <c r="BN119" s="278"/>
      <c r="BO119" s="962" t="s">
        <v>461</v>
      </c>
      <c r="BP119" s="963"/>
      <c r="BQ119" s="967">
        <v>6288041</v>
      </c>
      <c r="BR119" s="930"/>
      <c r="BS119" s="930"/>
      <c r="BT119" s="930"/>
      <c r="BU119" s="930"/>
      <c r="BV119" s="930">
        <v>6343383</v>
      </c>
      <c r="BW119" s="930"/>
      <c r="BX119" s="930"/>
      <c r="BY119" s="930"/>
      <c r="BZ119" s="930"/>
      <c r="CA119" s="930">
        <v>6591458</v>
      </c>
      <c r="CB119" s="930"/>
      <c r="CC119" s="930"/>
      <c r="CD119" s="930"/>
      <c r="CE119" s="930"/>
      <c r="CF119" s="828"/>
      <c r="CG119" s="829"/>
      <c r="CH119" s="829"/>
      <c r="CI119" s="829"/>
      <c r="CJ119" s="919"/>
      <c r="CK119" s="1017"/>
      <c r="CL119" s="905"/>
      <c r="CM119" s="923" t="s">
        <v>462</v>
      </c>
      <c r="CN119" s="924"/>
      <c r="CO119" s="924"/>
      <c r="CP119" s="924"/>
      <c r="CQ119" s="924"/>
      <c r="CR119" s="924"/>
      <c r="CS119" s="924"/>
      <c r="CT119" s="924"/>
      <c r="CU119" s="924"/>
      <c r="CV119" s="924"/>
      <c r="CW119" s="924"/>
      <c r="CX119" s="924"/>
      <c r="CY119" s="924"/>
      <c r="CZ119" s="924"/>
      <c r="DA119" s="924"/>
      <c r="DB119" s="924"/>
      <c r="DC119" s="924"/>
      <c r="DD119" s="924"/>
      <c r="DE119" s="924"/>
      <c r="DF119" s="925"/>
      <c r="DG119" s="844" t="s">
        <v>446</v>
      </c>
      <c r="DH119" s="845"/>
      <c r="DI119" s="845"/>
      <c r="DJ119" s="845"/>
      <c r="DK119" s="846"/>
      <c r="DL119" s="847" t="s">
        <v>138</v>
      </c>
      <c r="DM119" s="845"/>
      <c r="DN119" s="845"/>
      <c r="DO119" s="845"/>
      <c r="DP119" s="846"/>
      <c r="DQ119" s="847" t="s">
        <v>138</v>
      </c>
      <c r="DR119" s="845"/>
      <c r="DS119" s="845"/>
      <c r="DT119" s="845"/>
      <c r="DU119" s="846"/>
      <c r="DV119" s="933" t="s">
        <v>436</v>
      </c>
      <c r="DW119" s="934"/>
      <c r="DX119" s="934"/>
      <c r="DY119" s="934"/>
      <c r="DZ119" s="935"/>
    </row>
    <row r="120" spans="1:130" s="247" customFormat="1" ht="26.25" customHeight="1" x14ac:dyDescent="0.15">
      <c r="A120" s="902"/>
      <c r="B120" s="903"/>
      <c r="C120" s="906" t="s">
        <v>438</v>
      </c>
      <c r="D120" s="907"/>
      <c r="E120" s="907"/>
      <c r="F120" s="907"/>
      <c r="G120" s="907"/>
      <c r="H120" s="907"/>
      <c r="I120" s="907"/>
      <c r="J120" s="907"/>
      <c r="K120" s="907"/>
      <c r="L120" s="907"/>
      <c r="M120" s="907"/>
      <c r="N120" s="907"/>
      <c r="O120" s="907"/>
      <c r="P120" s="907"/>
      <c r="Q120" s="907"/>
      <c r="R120" s="907"/>
      <c r="S120" s="907"/>
      <c r="T120" s="907"/>
      <c r="U120" s="907"/>
      <c r="V120" s="907"/>
      <c r="W120" s="907"/>
      <c r="X120" s="907"/>
      <c r="Y120" s="907"/>
      <c r="Z120" s="908"/>
      <c r="AA120" s="861" t="s">
        <v>138</v>
      </c>
      <c r="AB120" s="862"/>
      <c r="AC120" s="862"/>
      <c r="AD120" s="862"/>
      <c r="AE120" s="863"/>
      <c r="AF120" s="864" t="s">
        <v>436</v>
      </c>
      <c r="AG120" s="862"/>
      <c r="AH120" s="862"/>
      <c r="AI120" s="862"/>
      <c r="AJ120" s="863"/>
      <c r="AK120" s="864" t="s">
        <v>138</v>
      </c>
      <c r="AL120" s="862"/>
      <c r="AM120" s="862"/>
      <c r="AN120" s="862"/>
      <c r="AO120" s="863"/>
      <c r="AP120" s="909" t="s">
        <v>138</v>
      </c>
      <c r="AQ120" s="910"/>
      <c r="AR120" s="910"/>
      <c r="AS120" s="910"/>
      <c r="AT120" s="911"/>
      <c r="AU120" s="968" t="s">
        <v>463</v>
      </c>
      <c r="AV120" s="969"/>
      <c r="AW120" s="969"/>
      <c r="AX120" s="969"/>
      <c r="AY120" s="970"/>
      <c r="AZ120" s="945" t="s">
        <v>464</v>
      </c>
      <c r="BA120" s="890"/>
      <c r="BB120" s="890"/>
      <c r="BC120" s="890"/>
      <c r="BD120" s="890"/>
      <c r="BE120" s="890"/>
      <c r="BF120" s="890"/>
      <c r="BG120" s="890"/>
      <c r="BH120" s="890"/>
      <c r="BI120" s="890"/>
      <c r="BJ120" s="890"/>
      <c r="BK120" s="890"/>
      <c r="BL120" s="890"/>
      <c r="BM120" s="890"/>
      <c r="BN120" s="890"/>
      <c r="BO120" s="890"/>
      <c r="BP120" s="891"/>
      <c r="BQ120" s="946">
        <v>2068606</v>
      </c>
      <c r="BR120" s="927"/>
      <c r="BS120" s="927"/>
      <c r="BT120" s="927"/>
      <c r="BU120" s="927"/>
      <c r="BV120" s="927">
        <v>2139654</v>
      </c>
      <c r="BW120" s="927"/>
      <c r="BX120" s="927"/>
      <c r="BY120" s="927"/>
      <c r="BZ120" s="927"/>
      <c r="CA120" s="927">
        <v>2202900</v>
      </c>
      <c r="CB120" s="927"/>
      <c r="CC120" s="927"/>
      <c r="CD120" s="927"/>
      <c r="CE120" s="927"/>
      <c r="CF120" s="951">
        <v>124.2</v>
      </c>
      <c r="CG120" s="952"/>
      <c r="CH120" s="952"/>
      <c r="CI120" s="952"/>
      <c r="CJ120" s="952"/>
      <c r="CK120" s="953" t="s">
        <v>465</v>
      </c>
      <c r="CL120" s="937"/>
      <c r="CM120" s="937"/>
      <c r="CN120" s="937"/>
      <c r="CO120" s="938"/>
      <c r="CP120" s="957" t="s">
        <v>466</v>
      </c>
      <c r="CQ120" s="958"/>
      <c r="CR120" s="958"/>
      <c r="CS120" s="958"/>
      <c r="CT120" s="958"/>
      <c r="CU120" s="958"/>
      <c r="CV120" s="958"/>
      <c r="CW120" s="958"/>
      <c r="CX120" s="958"/>
      <c r="CY120" s="958"/>
      <c r="CZ120" s="958"/>
      <c r="DA120" s="958"/>
      <c r="DB120" s="958"/>
      <c r="DC120" s="958"/>
      <c r="DD120" s="958"/>
      <c r="DE120" s="958"/>
      <c r="DF120" s="959"/>
      <c r="DG120" s="946">
        <v>513010</v>
      </c>
      <c r="DH120" s="927"/>
      <c r="DI120" s="927"/>
      <c r="DJ120" s="927"/>
      <c r="DK120" s="927"/>
      <c r="DL120" s="927">
        <v>535490</v>
      </c>
      <c r="DM120" s="927"/>
      <c r="DN120" s="927"/>
      <c r="DO120" s="927"/>
      <c r="DP120" s="927"/>
      <c r="DQ120" s="927">
        <v>546326</v>
      </c>
      <c r="DR120" s="927"/>
      <c r="DS120" s="927"/>
      <c r="DT120" s="927"/>
      <c r="DU120" s="927"/>
      <c r="DV120" s="928">
        <v>30.8</v>
      </c>
      <c r="DW120" s="928"/>
      <c r="DX120" s="928"/>
      <c r="DY120" s="928"/>
      <c r="DZ120" s="929"/>
    </row>
    <row r="121" spans="1:130" s="247" customFormat="1" ht="26.25" customHeight="1" x14ac:dyDescent="0.15">
      <c r="A121" s="902"/>
      <c r="B121" s="903"/>
      <c r="C121" s="948" t="s">
        <v>467</v>
      </c>
      <c r="D121" s="949"/>
      <c r="E121" s="949"/>
      <c r="F121" s="949"/>
      <c r="G121" s="949"/>
      <c r="H121" s="949"/>
      <c r="I121" s="949"/>
      <c r="J121" s="949"/>
      <c r="K121" s="949"/>
      <c r="L121" s="949"/>
      <c r="M121" s="949"/>
      <c r="N121" s="949"/>
      <c r="O121" s="949"/>
      <c r="P121" s="949"/>
      <c r="Q121" s="949"/>
      <c r="R121" s="949"/>
      <c r="S121" s="949"/>
      <c r="T121" s="949"/>
      <c r="U121" s="949"/>
      <c r="V121" s="949"/>
      <c r="W121" s="949"/>
      <c r="X121" s="949"/>
      <c r="Y121" s="949"/>
      <c r="Z121" s="950"/>
      <c r="AA121" s="861" t="s">
        <v>138</v>
      </c>
      <c r="AB121" s="862"/>
      <c r="AC121" s="862"/>
      <c r="AD121" s="862"/>
      <c r="AE121" s="863"/>
      <c r="AF121" s="864" t="s">
        <v>436</v>
      </c>
      <c r="AG121" s="862"/>
      <c r="AH121" s="862"/>
      <c r="AI121" s="862"/>
      <c r="AJ121" s="863"/>
      <c r="AK121" s="864" t="s">
        <v>390</v>
      </c>
      <c r="AL121" s="862"/>
      <c r="AM121" s="862"/>
      <c r="AN121" s="862"/>
      <c r="AO121" s="863"/>
      <c r="AP121" s="909" t="s">
        <v>138</v>
      </c>
      <c r="AQ121" s="910"/>
      <c r="AR121" s="910"/>
      <c r="AS121" s="910"/>
      <c r="AT121" s="911"/>
      <c r="AU121" s="971"/>
      <c r="AV121" s="972"/>
      <c r="AW121" s="972"/>
      <c r="AX121" s="972"/>
      <c r="AY121" s="973"/>
      <c r="AZ121" s="897" t="s">
        <v>468</v>
      </c>
      <c r="BA121" s="832"/>
      <c r="BB121" s="832"/>
      <c r="BC121" s="832"/>
      <c r="BD121" s="832"/>
      <c r="BE121" s="832"/>
      <c r="BF121" s="832"/>
      <c r="BG121" s="832"/>
      <c r="BH121" s="832"/>
      <c r="BI121" s="832"/>
      <c r="BJ121" s="832"/>
      <c r="BK121" s="832"/>
      <c r="BL121" s="832"/>
      <c r="BM121" s="832"/>
      <c r="BN121" s="832"/>
      <c r="BO121" s="832"/>
      <c r="BP121" s="833"/>
      <c r="BQ121" s="898" t="s">
        <v>138</v>
      </c>
      <c r="BR121" s="899"/>
      <c r="BS121" s="899"/>
      <c r="BT121" s="899"/>
      <c r="BU121" s="899"/>
      <c r="BV121" s="899" t="s">
        <v>436</v>
      </c>
      <c r="BW121" s="899"/>
      <c r="BX121" s="899"/>
      <c r="BY121" s="899"/>
      <c r="BZ121" s="899"/>
      <c r="CA121" s="899" t="s">
        <v>138</v>
      </c>
      <c r="CB121" s="899"/>
      <c r="CC121" s="899"/>
      <c r="CD121" s="899"/>
      <c r="CE121" s="899"/>
      <c r="CF121" s="960" t="s">
        <v>138</v>
      </c>
      <c r="CG121" s="961"/>
      <c r="CH121" s="961"/>
      <c r="CI121" s="961"/>
      <c r="CJ121" s="961"/>
      <c r="CK121" s="954"/>
      <c r="CL121" s="940"/>
      <c r="CM121" s="940"/>
      <c r="CN121" s="940"/>
      <c r="CO121" s="941"/>
      <c r="CP121" s="920" t="s">
        <v>469</v>
      </c>
      <c r="CQ121" s="921"/>
      <c r="CR121" s="921"/>
      <c r="CS121" s="921"/>
      <c r="CT121" s="921"/>
      <c r="CU121" s="921"/>
      <c r="CV121" s="921"/>
      <c r="CW121" s="921"/>
      <c r="CX121" s="921"/>
      <c r="CY121" s="921"/>
      <c r="CZ121" s="921"/>
      <c r="DA121" s="921"/>
      <c r="DB121" s="921"/>
      <c r="DC121" s="921"/>
      <c r="DD121" s="921"/>
      <c r="DE121" s="921"/>
      <c r="DF121" s="922"/>
      <c r="DG121" s="898">
        <v>474154</v>
      </c>
      <c r="DH121" s="899"/>
      <c r="DI121" s="899"/>
      <c r="DJ121" s="899"/>
      <c r="DK121" s="899"/>
      <c r="DL121" s="899">
        <v>435716</v>
      </c>
      <c r="DM121" s="899"/>
      <c r="DN121" s="899"/>
      <c r="DO121" s="899"/>
      <c r="DP121" s="899"/>
      <c r="DQ121" s="899">
        <v>402124</v>
      </c>
      <c r="DR121" s="899"/>
      <c r="DS121" s="899"/>
      <c r="DT121" s="899"/>
      <c r="DU121" s="899"/>
      <c r="DV121" s="876">
        <v>22.7</v>
      </c>
      <c r="DW121" s="876"/>
      <c r="DX121" s="876"/>
      <c r="DY121" s="876"/>
      <c r="DZ121" s="877"/>
    </row>
    <row r="122" spans="1:130" s="247" customFormat="1" ht="26.25" customHeight="1" x14ac:dyDescent="0.15">
      <c r="A122" s="902"/>
      <c r="B122" s="903"/>
      <c r="C122" s="906" t="s">
        <v>449</v>
      </c>
      <c r="D122" s="907"/>
      <c r="E122" s="907"/>
      <c r="F122" s="907"/>
      <c r="G122" s="907"/>
      <c r="H122" s="907"/>
      <c r="I122" s="907"/>
      <c r="J122" s="907"/>
      <c r="K122" s="907"/>
      <c r="L122" s="907"/>
      <c r="M122" s="907"/>
      <c r="N122" s="907"/>
      <c r="O122" s="907"/>
      <c r="P122" s="907"/>
      <c r="Q122" s="907"/>
      <c r="R122" s="907"/>
      <c r="S122" s="907"/>
      <c r="T122" s="907"/>
      <c r="U122" s="907"/>
      <c r="V122" s="907"/>
      <c r="W122" s="907"/>
      <c r="X122" s="907"/>
      <c r="Y122" s="907"/>
      <c r="Z122" s="908"/>
      <c r="AA122" s="861" t="s">
        <v>138</v>
      </c>
      <c r="AB122" s="862"/>
      <c r="AC122" s="862"/>
      <c r="AD122" s="862"/>
      <c r="AE122" s="863"/>
      <c r="AF122" s="864" t="s">
        <v>138</v>
      </c>
      <c r="AG122" s="862"/>
      <c r="AH122" s="862"/>
      <c r="AI122" s="862"/>
      <c r="AJ122" s="863"/>
      <c r="AK122" s="864" t="s">
        <v>138</v>
      </c>
      <c r="AL122" s="862"/>
      <c r="AM122" s="862"/>
      <c r="AN122" s="862"/>
      <c r="AO122" s="863"/>
      <c r="AP122" s="909" t="s">
        <v>446</v>
      </c>
      <c r="AQ122" s="910"/>
      <c r="AR122" s="910"/>
      <c r="AS122" s="910"/>
      <c r="AT122" s="911"/>
      <c r="AU122" s="971"/>
      <c r="AV122" s="972"/>
      <c r="AW122" s="972"/>
      <c r="AX122" s="972"/>
      <c r="AY122" s="973"/>
      <c r="AZ122" s="964" t="s">
        <v>470</v>
      </c>
      <c r="BA122" s="965"/>
      <c r="BB122" s="965"/>
      <c r="BC122" s="965"/>
      <c r="BD122" s="965"/>
      <c r="BE122" s="965"/>
      <c r="BF122" s="965"/>
      <c r="BG122" s="965"/>
      <c r="BH122" s="965"/>
      <c r="BI122" s="965"/>
      <c r="BJ122" s="965"/>
      <c r="BK122" s="965"/>
      <c r="BL122" s="965"/>
      <c r="BM122" s="965"/>
      <c r="BN122" s="965"/>
      <c r="BO122" s="965"/>
      <c r="BP122" s="966"/>
      <c r="BQ122" s="967">
        <v>3933441</v>
      </c>
      <c r="BR122" s="930"/>
      <c r="BS122" s="930"/>
      <c r="BT122" s="930"/>
      <c r="BU122" s="930"/>
      <c r="BV122" s="930">
        <v>3961481</v>
      </c>
      <c r="BW122" s="930"/>
      <c r="BX122" s="930"/>
      <c r="BY122" s="930"/>
      <c r="BZ122" s="930"/>
      <c r="CA122" s="930">
        <v>4220766</v>
      </c>
      <c r="CB122" s="930"/>
      <c r="CC122" s="930"/>
      <c r="CD122" s="930"/>
      <c r="CE122" s="930"/>
      <c r="CF122" s="931">
        <v>237.9</v>
      </c>
      <c r="CG122" s="932"/>
      <c r="CH122" s="932"/>
      <c r="CI122" s="932"/>
      <c r="CJ122" s="932"/>
      <c r="CK122" s="954"/>
      <c r="CL122" s="940"/>
      <c r="CM122" s="940"/>
      <c r="CN122" s="940"/>
      <c r="CO122" s="941"/>
      <c r="CP122" s="920"/>
      <c r="CQ122" s="921"/>
      <c r="CR122" s="921"/>
      <c r="CS122" s="921"/>
      <c r="CT122" s="921"/>
      <c r="CU122" s="921"/>
      <c r="CV122" s="921"/>
      <c r="CW122" s="921"/>
      <c r="CX122" s="921"/>
      <c r="CY122" s="921"/>
      <c r="CZ122" s="921"/>
      <c r="DA122" s="921"/>
      <c r="DB122" s="921"/>
      <c r="DC122" s="921"/>
      <c r="DD122" s="921"/>
      <c r="DE122" s="921"/>
      <c r="DF122" s="922"/>
      <c r="DG122" s="898"/>
      <c r="DH122" s="899"/>
      <c r="DI122" s="899"/>
      <c r="DJ122" s="899"/>
      <c r="DK122" s="899"/>
      <c r="DL122" s="899"/>
      <c r="DM122" s="899"/>
      <c r="DN122" s="899"/>
      <c r="DO122" s="899"/>
      <c r="DP122" s="899"/>
      <c r="DQ122" s="899"/>
      <c r="DR122" s="899"/>
      <c r="DS122" s="899"/>
      <c r="DT122" s="899"/>
      <c r="DU122" s="899"/>
      <c r="DV122" s="876"/>
      <c r="DW122" s="876"/>
      <c r="DX122" s="876"/>
      <c r="DY122" s="876"/>
      <c r="DZ122" s="877"/>
    </row>
    <row r="123" spans="1:130" s="247" customFormat="1" ht="26.25" customHeight="1" x14ac:dyDescent="0.15">
      <c r="A123" s="902"/>
      <c r="B123" s="903"/>
      <c r="C123" s="906" t="s">
        <v>455</v>
      </c>
      <c r="D123" s="907"/>
      <c r="E123" s="907"/>
      <c r="F123" s="907"/>
      <c r="G123" s="907"/>
      <c r="H123" s="907"/>
      <c r="I123" s="907"/>
      <c r="J123" s="907"/>
      <c r="K123" s="907"/>
      <c r="L123" s="907"/>
      <c r="M123" s="907"/>
      <c r="N123" s="907"/>
      <c r="O123" s="907"/>
      <c r="P123" s="907"/>
      <c r="Q123" s="907"/>
      <c r="R123" s="907"/>
      <c r="S123" s="907"/>
      <c r="T123" s="907"/>
      <c r="U123" s="907"/>
      <c r="V123" s="907"/>
      <c r="W123" s="907"/>
      <c r="X123" s="907"/>
      <c r="Y123" s="907"/>
      <c r="Z123" s="908"/>
      <c r="AA123" s="861">
        <v>5438</v>
      </c>
      <c r="AB123" s="862"/>
      <c r="AC123" s="862"/>
      <c r="AD123" s="862"/>
      <c r="AE123" s="863"/>
      <c r="AF123" s="864">
        <v>5363</v>
      </c>
      <c r="AG123" s="862"/>
      <c r="AH123" s="862"/>
      <c r="AI123" s="862"/>
      <c r="AJ123" s="863"/>
      <c r="AK123" s="864">
        <v>5289</v>
      </c>
      <c r="AL123" s="862"/>
      <c r="AM123" s="862"/>
      <c r="AN123" s="862"/>
      <c r="AO123" s="863"/>
      <c r="AP123" s="909">
        <v>0.3</v>
      </c>
      <c r="AQ123" s="910"/>
      <c r="AR123" s="910"/>
      <c r="AS123" s="910"/>
      <c r="AT123" s="911"/>
      <c r="AU123" s="974"/>
      <c r="AV123" s="975"/>
      <c r="AW123" s="975"/>
      <c r="AX123" s="975"/>
      <c r="AY123" s="975"/>
      <c r="AZ123" s="278" t="s">
        <v>187</v>
      </c>
      <c r="BA123" s="278"/>
      <c r="BB123" s="278"/>
      <c r="BC123" s="278"/>
      <c r="BD123" s="278"/>
      <c r="BE123" s="278"/>
      <c r="BF123" s="278"/>
      <c r="BG123" s="278"/>
      <c r="BH123" s="278"/>
      <c r="BI123" s="278"/>
      <c r="BJ123" s="278"/>
      <c r="BK123" s="278"/>
      <c r="BL123" s="278"/>
      <c r="BM123" s="278"/>
      <c r="BN123" s="278"/>
      <c r="BO123" s="962" t="s">
        <v>471</v>
      </c>
      <c r="BP123" s="963"/>
      <c r="BQ123" s="917">
        <v>6002047</v>
      </c>
      <c r="BR123" s="918"/>
      <c r="BS123" s="918"/>
      <c r="BT123" s="918"/>
      <c r="BU123" s="918"/>
      <c r="BV123" s="918">
        <v>6101135</v>
      </c>
      <c r="BW123" s="918"/>
      <c r="BX123" s="918"/>
      <c r="BY123" s="918"/>
      <c r="BZ123" s="918"/>
      <c r="CA123" s="918">
        <v>6423666</v>
      </c>
      <c r="CB123" s="918"/>
      <c r="CC123" s="918"/>
      <c r="CD123" s="918"/>
      <c r="CE123" s="918"/>
      <c r="CF123" s="828"/>
      <c r="CG123" s="829"/>
      <c r="CH123" s="829"/>
      <c r="CI123" s="829"/>
      <c r="CJ123" s="919"/>
      <c r="CK123" s="954"/>
      <c r="CL123" s="940"/>
      <c r="CM123" s="940"/>
      <c r="CN123" s="940"/>
      <c r="CO123" s="941"/>
      <c r="CP123" s="920"/>
      <c r="CQ123" s="921"/>
      <c r="CR123" s="921"/>
      <c r="CS123" s="921"/>
      <c r="CT123" s="921"/>
      <c r="CU123" s="921"/>
      <c r="CV123" s="921"/>
      <c r="CW123" s="921"/>
      <c r="CX123" s="921"/>
      <c r="CY123" s="921"/>
      <c r="CZ123" s="921"/>
      <c r="DA123" s="921"/>
      <c r="DB123" s="921"/>
      <c r="DC123" s="921"/>
      <c r="DD123" s="921"/>
      <c r="DE123" s="921"/>
      <c r="DF123" s="922"/>
      <c r="DG123" s="861"/>
      <c r="DH123" s="862"/>
      <c r="DI123" s="862"/>
      <c r="DJ123" s="862"/>
      <c r="DK123" s="863"/>
      <c r="DL123" s="864"/>
      <c r="DM123" s="862"/>
      <c r="DN123" s="862"/>
      <c r="DO123" s="862"/>
      <c r="DP123" s="863"/>
      <c r="DQ123" s="864"/>
      <c r="DR123" s="862"/>
      <c r="DS123" s="862"/>
      <c r="DT123" s="862"/>
      <c r="DU123" s="863"/>
      <c r="DV123" s="909"/>
      <c r="DW123" s="910"/>
      <c r="DX123" s="910"/>
      <c r="DY123" s="910"/>
      <c r="DZ123" s="911"/>
    </row>
    <row r="124" spans="1:130" s="247" customFormat="1" ht="26.25" customHeight="1" thickBot="1" x14ac:dyDescent="0.2">
      <c r="A124" s="902"/>
      <c r="B124" s="903"/>
      <c r="C124" s="906" t="s">
        <v>458</v>
      </c>
      <c r="D124" s="907"/>
      <c r="E124" s="907"/>
      <c r="F124" s="907"/>
      <c r="G124" s="907"/>
      <c r="H124" s="907"/>
      <c r="I124" s="907"/>
      <c r="J124" s="907"/>
      <c r="K124" s="907"/>
      <c r="L124" s="907"/>
      <c r="M124" s="907"/>
      <c r="N124" s="907"/>
      <c r="O124" s="907"/>
      <c r="P124" s="907"/>
      <c r="Q124" s="907"/>
      <c r="R124" s="907"/>
      <c r="S124" s="907"/>
      <c r="T124" s="907"/>
      <c r="U124" s="907"/>
      <c r="V124" s="907"/>
      <c r="W124" s="907"/>
      <c r="X124" s="907"/>
      <c r="Y124" s="907"/>
      <c r="Z124" s="908"/>
      <c r="AA124" s="861" t="s">
        <v>390</v>
      </c>
      <c r="AB124" s="862"/>
      <c r="AC124" s="862"/>
      <c r="AD124" s="862"/>
      <c r="AE124" s="863"/>
      <c r="AF124" s="864" t="s">
        <v>138</v>
      </c>
      <c r="AG124" s="862"/>
      <c r="AH124" s="862"/>
      <c r="AI124" s="862"/>
      <c r="AJ124" s="863"/>
      <c r="AK124" s="864" t="s">
        <v>390</v>
      </c>
      <c r="AL124" s="862"/>
      <c r="AM124" s="862"/>
      <c r="AN124" s="862"/>
      <c r="AO124" s="863"/>
      <c r="AP124" s="909" t="s">
        <v>138</v>
      </c>
      <c r="AQ124" s="910"/>
      <c r="AR124" s="910"/>
      <c r="AS124" s="910"/>
      <c r="AT124" s="911"/>
      <c r="AU124" s="912" t="s">
        <v>472</v>
      </c>
      <c r="AV124" s="913"/>
      <c r="AW124" s="913"/>
      <c r="AX124" s="913"/>
      <c r="AY124" s="913"/>
      <c r="AZ124" s="913"/>
      <c r="BA124" s="913"/>
      <c r="BB124" s="913"/>
      <c r="BC124" s="913"/>
      <c r="BD124" s="913"/>
      <c r="BE124" s="913"/>
      <c r="BF124" s="913"/>
      <c r="BG124" s="913"/>
      <c r="BH124" s="913"/>
      <c r="BI124" s="913"/>
      <c r="BJ124" s="913"/>
      <c r="BK124" s="913"/>
      <c r="BL124" s="913"/>
      <c r="BM124" s="913"/>
      <c r="BN124" s="913"/>
      <c r="BO124" s="913"/>
      <c r="BP124" s="914"/>
      <c r="BQ124" s="915">
        <v>15.9</v>
      </c>
      <c r="BR124" s="916"/>
      <c r="BS124" s="916"/>
      <c r="BT124" s="916"/>
      <c r="BU124" s="916"/>
      <c r="BV124" s="916">
        <v>13.6</v>
      </c>
      <c r="BW124" s="916"/>
      <c r="BX124" s="916"/>
      <c r="BY124" s="916"/>
      <c r="BZ124" s="916"/>
      <c r="CA124" s="916">
        <v>9.4</v>
      </c>
      <c r="CB124" s="916"/>
      <c r="CC124" s="916"/>
      <c r="CD124" s="916"/>
      <c r="CE124" s="916"/>
      <c r="CF124" s="806"/>
      <c r="CG124" s="807"/>
      <c r="CH124" s="807"/>
      <c r="CI124" s="807"/>
      <c r="CJ124" s="947"/>
      <c r="CK124" s="955"/>
      <c r="CL124" s="955"/>
      <c r="CM124" s="955"/>
      <c r="CN124" s="955"/>
      <c r="CO124" s="956"/>
      <c r="CP124" s="920" t="s">
        <v>473</v>
      </c>
      <c r="CQ124" s="921"/>
      <c r="CR124" s="921"/>
      <c r="CS124" s="921"/>
      <c r="CT124" s="921"/>
      <c r="CU124" s="921"/>
      <c r="CV124" s="921"/>
      <c r="CW124" s="921"/>
      <c r="CX124" s="921"/>
      <c r="CY124" s="921"/>
      <c r="CZ124" s="921"/>
      <c r="DA124" s="921"/>
      <c r="DB124" s="921"/>
      <c r="DC124" s="921"/>
      <c r="DD124" s="921"/>
      <c r="DE124" s="921"/>
      <c r="DF124" s="922"/>
      <c r="DG124" s="844" t="s">
        <v>390</v>
      </c>
      <c r="DH124" s="845"/>
      <c r="DI124" s="845"/>
      <c r="DJ124" s="845"/>
      <c r="DK124" s="846"/>
      <c r="DL124" s="847" t="s">
        <v>138</v>
      </c>
      <c r="DM124" s="845"/>
      <c r="DN124" s="845"/>
      <c r="DO124" s="845"/>
      <c r="DP124" s="846"/>
      <c r="DQ124" s="847" t="s">
        <v>446</v>
      </c>
      <c r="DR124" s="845"/>
      <c r="DS124" s="845"/>
      <c r="DT124" s="845"/>
      <c r="DU124" s="846"/>
      <c r="DV124" s="933" t="s">
        <v>446</v>
      </c>
      <c r="DW124" s="934"/>
      <c r="DX124" s="934"/>
      <c r="DY124" s="934"/>
      <c r="DZ124" s="935"/>
    </row>
    <row r="125" spans="1:130" s="247" customFormat="1" ht="26.25" customHeight="1" x14ac:dyDescent="0.15">
      <c r="A125" s="902"/>
      <c r="B125" s="903"/>
      <c r="C125" s="906" t="s">
        <v>460</v>
      </c>
      <c r="D125" s="907"/>
      <c r="E125" s="907"/>
      <c r="F125" s="907"/>
      <c r="G125" s="907"/>
      <c r="H125" s="907"/>
      <c r="I125" s="907"/>
      <c r="J125" s="907"/>
      <c r="K125" s="907"/>
      <c r="L125" s="907"/>
      <c r="M125" s="907"/>
      <c r="N125" s="907"/>
      <c r="O125" s="907"/>
      <c r="P125" s="907"/>
      <c r="Q125" s="907"/>
      <c r="R125" s="907"/>
      <c r="S125" s="907"/>
      <c r="T125" s="907"/>
      <c r="U125" s="907"/>
      <c r="V125" s="907"/>
      <c r="W125" s="907"/>
      <c r="X125" s="907"/>
      <c r="Y125" s="907"/>
      <c r="Z125" s="908"/>
      <c r="AA125" s="861" t="s">
        <v>138</v>
      </c>
      <c r="AB125" s="862"/>
      <c r="AC125" s="862"/>
      <c r="AD125" s="862"/>
      <c r="AE125" s="863"/>
      <c r="AF125" s="864" t="s">
        <v>390</v>
      </c>
      <c r="AG125" s="862"/>
      <c r="AH125" s="862"/>
      <c r="AI125" s="862"/>
      <c r="AJ125" s="863"/>
      <c r="AK125" s="864" t="s">
        <v>138</v>
      </c>
      <c r="AL125" s="862"/>
      <c r="AM125" s="862"/>
      <c r="AN125" s="862"/>
      <c r="AO125" s="863"/>
      <c r="AP125" s="909" t="s">
        <v>138</v>
      </c>
      <c r="AQ125" s="910"/>
      <c r="AR125" s="910"/>
      <c r="AS125" s="910"/>
      <c r="AT125" s="911"/>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936" t="s">
        <v>474</v>
      </c>
      <c r="CL125" s="937"/>
      <c r="CM125" s="937"/>
      <c r="CN125" s="937"/>
      <c r="CO125" s="938"/>
      <c r="CP125" s="945" t="s">
        <v>475</v>
      </c>
      <c r="CQ125" s="890"/>
      <c r="CR125" s="890"/>
      <c r="CS125" s="890"/>
      <c r="CT125" s="890"/>
      <c r="CU125" s="890"/>
      <c r="CV125" s="890"/>
      <c r="CW125" s="890"/>
      <c r="CX125" s="890"/>
      <c r="CY125" s="890"/>
      <c r="CZ125" s="890"/>
      <c r="DA125" s="890"/>
      <c r="DB125" s="890"/>
      <c r="DC125" s="890"/>
      <c r="DD125" s="890"/>
      <c r="DE125" s="890"/>
      <c r="DF125" s="891"/>
      <c r="DG125" s="946" t="s">
        <v>138</v>
      </c>
      <c r="DH125" s="927"/>
      <c r="DI125" s="927"/>
      <c r="DJ125" s="927"/>
      <c r="DK125" s="927"/>
      <c r="DL125" s="927" t="s">
        <v>138</v>
      </c>
      <c r="DM125" s="927"/>
      <c r="DN125" s="927"/>
      <c r="DO125" s="927"/>
      <c r="DP125" s="927"/>
      <c r="DQ125" s="927" t="s">
        <v>138</v>
      </c>
      <c r="DR125" s="927"/>
      <c r="DS125" s="927"/>
      <c r="DT125" s="927"/>
      <c r="DU125" s="927"/>
      <c r="DV125" s="928" t="s">
        <v>436</v>
      </c>
      <c r="DW125" s="928"/>
      <c r="DX125" s="928"/>
      <c r="DY125" s="928"/>
      <c r="DZ125" s="929"/>
    </row>
    <row r="126" spans="1:130" s="247" customFormat="1" ht="26.25" customHeight="1" thickBot="1" x14ac:dyDescent="0.2">
      <c r="A126" s="902"/>
      <c r="B126" s="903"/>
      <c r="C126" s="906" t="s">
        <v>462</v>
      </c>
      <c r="D126" s="907"/>
      <c r="E126" s="907"/>
      <c r="F126" s="907"/>
      <c r="G126" s="907"/>
      <c r="H126" s="907"/>
      <c r="I126" s="907"/>
      <c r="J126" s="907"/>
      <c r="K126" s="907"/>
      <c r="L126" s="907"/>
      <c r="M126" s="907"/>
      <c r="N126" s="907"/>
      <c r="O126" s="907"/>
      <c r="P126" s="907"/>
      <c r="Q126" s="907"/>
      <c r="R126" s="907"/>
      <c r="S126" s="907"/>
      <c r="T126" s="907"/>
      <c r="U126" s="907"/>
      <c r="V126" s="907"/>
      <c r="W126" s="907"/>
      <c r="X126" s="907"/>
      <c r="Y126" s="907"/>
      <c r="Z126" s="908"/>
      <c r="AA126" s="861" t="s">
        <v>138</v>
      </c>
      <c r="AB126" s="862"/>
      <c r="AC126" s="862"/>
      <c r="AD126" s="862"/>
      <c r="AE126" s="863"/>
      <c r="AF126" s="864" t="s">
        <v>390</v>
      </c>
      <c r="AG126" s="862"/>
      <c r="AH126" s="862"/>
      <c r="AI126" s="862"/>
      <c r="AJ126" s="863"/>
      <c r="AK126" s="864" t="s">
        <v>446</v>
      </c>
      <c r="AL126" s="862"/>
      <c r="AM126" s="862"/>
      <c r="AN126" s="862"/>
      <c r="AO126" s="863"/>
      <c r="AP126" s="909" t="s">
        <v>138</v>
      </c>
      <c r="AQ126" s="910"/>
      <c r="AR126" s="910"/>
      <c r="AS126" s="910"/>
      <c r="AT126" s="911"/>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39"/>
      <c r="CL126" s="940"/>
      <c r="CM126" s="940"/>
      <c r="CN126" s="940"/>
      <c r="CO126" s="941"/>
      <c r="CP126" s="897" t="s">
        <v>476</v>
      </c>
      <c r="CQ126" s="832"/>
      <c r="CR126" s="832"/>
      <c r="CS126" s="832"/>
      <c r="CT126" s="832"/>
      <c r="CU126" s="832"/>
      <c r="CV126" s="832"/>
      <c r="CW126" s="832"/>
      <c r="CX126" s="832"/>
      <c r="CY126" s="832"/>
      <c r="CZ126" s="832"/>
      <c r="DA126" s="832"/>
      <c r="DB126" s="832"/>
      <c r="DC126" s="832"/>
      <c r="DD126" s="832"/>
      <c r="DE126" s="832"/>
      <c r="DF126" s="833"/>
      <c r="DG126" s="898" t="s">
        <v>390</v>
      </c>
      <c r="DH126" s="899"/>
      <c r="DI126" s="899"/>
      <c r="DJ126" s="899"/>
      <c r="DK126" s="899"/>
      <c r="DL126" s="899" t="s">
        <v>390</v>
      </c>
      <c r="DM126" s="899"/>
      <c r="DN126" s="899"/>
      <c r="DO126" s="899"/>
      <c r="DP126" s="899"/>
      <c r="DQ126" s="899" t="s">
        <v>390</v>
      </c>
      <c r="DR126" s="899"/>
      <c r="DS126" s="899"/>
      <c r="DT126" s="899"/>
      <c r="DU126" s="899"/>
      <c r="DV126" s="876" t="s">
        <v>138</v>
      </c>
      <c r="DW126" s="876"/>
      <c r="DX126" s="876"/>
      <c r="DY126" s="876"/>
      <c r="DZ126" s="877"/>
    </row>
    <row r="127" spans="1:130" s="247" customFormat="1" ht="26.25" customHeight="1" x14ac:dyDescent="0.15">
      <c r="A127" s="904"/>
      <c r="B127" s="905"/>
      <c r="C127" s="923" t="s">
        <v>477</v>
      </c>
      <c r="D127" s="924"/>
      <c r="E127" s="924"/>
      <c r="F127" s="924"/>
      <c r="G127" s="924"/>
      <c r="H127" s="924"/>
      <c r="I127" s="924"/>
      <c r="J127" s="924"/>
      <c r="K127" s="924"/>
      <c r="L127" s="924"/>
      <c r="M127" s="924"/>
      <c r="N127" s="924"/>
      <c r="O127" s="924"/>
      <c r="P127" s="924"/>
      <c r="Q127" s="924"/>
      <c r="R127" s="924"/>
      <c r="S127" s="924"/>
      <c r="T127" s="924"/>
      <c r="U127" s="924"/>
      <c r="V127" s="924"/>
      <c r="W127" s="924"/>
      <c r="X127" s="924"/>
      <c r="Y127" s="924"/>
      <c r="Z127" s="925"/>
      <c r="AA127" s="861" t="s">
        <v>436</v>
      </c>
      <c r="AB127" s="862"/>
      <c r="AC127" s="862"/>
      <c r="AD127" s="862"/>
      <c r="AE127" s="863"/>
      <c r="AF127" s="864" t="s">
        <v>138</v>
      </c>
      <c r="AG127" s="862"/>
      <c r="AH127" s="862"/>
      <c r="AI127" s="862"/>
      <c r="AJ127" s="863"/>
      <c r="AK127" s="864" t="s">
        <v>138</v>
      </c>
      <c r="AL127" s="862"/>
      <c r="AM127" s="862"/>
      <c r="AN127" s="862"/>
      <c r="AO127" s="863"/>
      <c r="AP127" s="909" t="s">
        <v>436</v>
      </c>
      <c r="AQ127" s="910"/>
      <c r="AR127" s="910"/>
      <c r="AS127" s="910"/>
      <c r="AT127" s="911"/>
      <c r="AU127" s="283"/>
      <c r="AV127" s="283"/>
      <c r="AW127" s="283"/>
      <c r="AX127" s="926" t="s">
        <v>478</v>
      </c>
      <c r="AY127" s="894"/>
      <c r="AZ127" s="894"/>
      <c r="BA127" s="894"/>
      <c r="BB127" s="894"/>
      <c r="BC127" s="894"/>
      <c r="BD127" s="894"/>
      <c r="BE127" s="895"/>
      <c r="BF127" s="893" t="s">
        <v>479</v>
      </c>
      <c r="BG127" s="894"/>
      <c r="BH127" s="894"/>
      <c r="BI127" s="894"/>
      <c r="BJ127" s="894"/>
      <c r="BK127" s="894"/>
      <c r="BL127" s="895"/>
      <c r="BM127" s="893" t="s">
        <v>480</v>
      </c>
      <c r="BN127" s="894"/>
      <c r="BO127" s="894"/>
      <c r="BP127" s="894"/>
      <c r="BQ127" s="894"/>
      <c r="BR127" s="894"/>
      <c r="BS127" s="895"/>
      <c r="BT127" s="893" t="s">
        <v>481</v>
      </c>
      <c r="BU127" s="894"/>
      <c r="BV127" s="894"/>
      <c r="BW127" s="894"/>
      <c r="BX127" s="894"/>
      <c r="BY127" s="894"/>
      <c r="BZ127" s="896"/>
      <c r="CA127" s="283"/>
      <c r="CB127" s="283"/>
      <c r="CC127" s="283"/>
      <c r="CD127" s="284"/>
      <c r="CE127" s="284"/>
      <c r="CF127" s="284"/>
      <c r="CG127" s="281"/>
      <c r="CH127" s="281"/>
      <c r="CI127" s="281"/>
      <c r="CJ127" s="282"/>
      <c r="CK127" s="939"/>
      <c r="CL127" s="940"/>
      <c r="CM127" s="940"/>
      <c r="CN127" s="940"/>
      <c r="CO127" s="941"/>
      <c r="CP127" s="897" t="s">
        <v>482</v>
      </c>
      <c r="CQ127" s="832"/>
      <c r="CR127" s="832"/>
      <c r="CS127" s="832"/>
      <c r="CT127" s="832"/>
      <c r="CU127" s="832"/>
      <c r="CV127" s="832"/>
      <c r="CW127" s="832"/>
      <c r="CX127" s="832"/>
      <c r="CY127" s="832"/>
      <c r="CZ127" s="832"/>
      <c r="DA127" s="832"/>
      <c r="DB127" s="832"/>
      <c r="DC127" s="832"/>
      <c r="DD127" s="832"/>
      <c r="DE127" s="832"/>
      <c r="DF127" s="833"/>
      <c r="DG127" s="898" t="s">
        <v>138</v>
      </c>
      <c r="DH127" s="899"/>
      <c r="DI127" s="899"/>
      <c r="DJ127" s="899"/>
      <c r="DK127" s="899"/>
      <c r="DL127" s="899" t="s">
        <v>138</v>
      </c>
      <c r="DM127" s="899"/>
      <c r="DN127" s="899"/>
      <c r="DO127" s="899"/>
      <c r="DP127" s="899"/>
      <c r="DQ127" s="899" t="s">
        <v>138</v>
      </c>
      <c r="DR127" s="899"/>
      <c r="DS127" s="899"/>
      <c r="DT127" s="899"/>
      <c r="DU127" s="899"/>
      <c r="DV127" s="876" t="s">
        <v>390</v>
      </c>
      <c r="DW127" s="876"/>
      <c r="DX127" s="876"/>
      <c r="DY127" s="876"/>
      <c r="DZ127" s="877"/>
    </row>
    <row r="128" spans="1:130" s="247" customFormat="1" ht="26.25" customHeight="1" thickBot="1" x14ac:dyDescent="0.2">
      <c r="A128" s="878" t="s">
        <v>483</v>
      </c>
      <c r="B128" s="879"/>
      <c r="C128" s="879"/>
      <c r="D128" s="879"/>
      <c r="E128" s="879"/>
      <c r="F128" s="879"/>
      <c r="G128" s="879"/>
      <c r="H128" s="879"/>
      <c r="I128" s="879"/>
      <c r="J128" s="879"/>
      <c r="K128" s="879"/>
      <c r="L128" s="879"/>
      <c r="M128" s="879"/>
      <c r="N128" s="879"/>
      <c r="O128" s="879"/>
      <c r="P128" s="879"/>
      <c r="Q128" s="879"/>
      <c r="R128" s="879"/>
      <c r="S128" s="879"/>
      <c r="T128" s="879"/>
      <c r="U128" s="879"/>
      <c r="V128" s="879"/>
      <c r="W128" s="880" t="s">
        <v>484</v>
      </c>
      <c r="X128" s="880"/>
      <c r="Y128" s="880"/>
      <c r="Z128" s="881"/>
      <c r="AA128" s="882">
        <v>450</v>
      </c>
      <c r="AB128" s="883"/>
      <c r="AC128" s="883"/>
      <c r="AD128" s="883"/>
      <c r="AE128" s="884"/>
      <c r="AF128" s="885" t="s">
        <v>138</v>
      </c>
      <c r="AG128" s="883"/>
      <c r="AH128" s="883"/>
      <c r="AI128" s="883"/>
      <c r="AJ128" s="884"/>
      <c r="AK128" s="885">
        <v>1</v>
      </c>
      <c r="AL128" s="883"/>
      <c r="AM128" s="883"/>
      <c r="AN128" s="883"/>
      <c r="AO128" s="884"/>
      <c r="AP128" s="886"/>
      <c r="AQ128" s="887"/>
      <c r="AR128" s="887"/>
      <c r="AS128" s="887"/>
      <c r="AT128" s="888"/>
      <c r="AU128" s="283"/>
      <c r="AV128" s="283"/>
      <c r="AW128" s="283"/>
      <c r="AX128" s="889" t="s">
        <v>485</v>
      </c>
      <c r="AY128" s="890"/>
      <c r="AZ128" s="890"/>
      <c r="BA128" s="890"/>
      <c r="BB128" s="890"/>
      <c r="BC128" s="890"/>
      <c r="BD128" s="890"/>
      <c r="BE128" s="891"/>
      <c r="BF128" s="868" t="s">
        <v>390</v>
      </c>
      <c r="BG128" s="869"/>
      <c r="BH128" s="869"/>
      <c r="BI128" s="869"/>
      <c r="BJ128" s="869"/>
      <c r="BK128" s="869"/>
      <c r="BL128" s="892"/>
      <c r="BM128" s="868">
        <v>15</v>
      </c>
      <c r="BN128" s="869"/>
      <c r="BO128" s="869"/>
      <c r="BP128" s="869"/>
      <c r="BQ128" s="869"/>
      <c r="BR128" s="869"/>
      <c r="BS128" s="892"/>
      <c r="BT128" s="868">
        <v>20</v>
      </c>
      <c r="BU128" s="869"/>
      <c r="BV128" s="869"/>
      <c r="BW128" s="869"/>
      <c r="BX128" s="869"/>
      <c r="BY128" s="869"/>
      <c r="BZ128" s="870"/>
      <c r="CA128" s="284"/>
      <c r="CB128" s="284"/>
      <c r="CC128" s="284"/>
      <c r="CD128" s="284"/>
      <c r="CE128" s="284"/>
      <c r="CF128" s="284"/>
      <c r="CG128" s="281"/>
      <c r="CH128" s="281"/>
      <c r="CI128" s="281"/>
      <c r="CJ128" s="282"/>
      <c r="CK128" s="942"/>
      <c r="CL128" s="943"/>
      <c r="CM128" s="943"/>
      <c r="CN128" s="943"/>
      <c r="CO128" s="944"/>
      <c r="CP128" s="871" t="s">
        <v>486</v>
      </c>
      <c r="CQ128" s="810"/>
      <c r="CR128" s="810"/>
      <c r="CS128" s="810"/>
      <c r="CT128" s="810"/>
      <c r="CU128" s="810"/>
      <c r="CV128" s="810"/>
      <c r="CW128" s="810"/>
      <c r="CX128" s="810"/>
      <c r="CY128" s="810"/>
      <c r="CZ128" s="810"/>
      <c r="DA128" s="810"/>
      <c r="DB128" s="810"/>
      <c r="DC128" s="810"/>
      <c r="DD128" s="810"/>
      <c r="DE128" s="810"/>
      <c r="DF128" s="811"/>
      <c r="DG128" s="872" t="s">
        <v>138</v>
      </c>
      <c r="DH128" s="873"/>
      <c r="DI128" s="873"/>
      <c r="DJ128" s="873"/>
      <c r="DK128" s="873"/>
      <c r="DL128" s="873" t="s">
        <v>390</v>
      </c>
      <c r="DM128" s="873"/>
      <c r="DN128" s="873"/>
      <c r="DO128" s="873"/>
      <c r="DP128" s="873"/>
      <c r="DQ128" s="873" t="s">
        <v>390</v>
      </c>
      <c r="DR128" s="873"/>
      <c r="DS128" s="873"/>
      <c r="DT128" s="873"/>
      <c r="DU128" s="873"/>
      <c r="DV128" s="874" t="s">
        <v>390</v>
      </c>
      <c r="DW128" s="874"/>
      <c r="DX128" s="874"/>
      <c r="DY128" s="874"/>
      <c r="DZ128" s="875"/>
    </row>
    <row r="129" spans="1:131" s="247" customFormat="1" ht="26.25" customHeight="1" x14ac:dyDescent="0.15">
      <c r="A129" s="856" t="s">
        <v>107</v>
      </c>
      <c r="B129" s="857"/>
      <c r="C129" s="857"/>
      <c r="D129" s="857"/>
      <c r="E129" s="857"/>
      <c r="F129" s="857"/>
      <c r="G129" s="857"/>
      <c r="H129" s="857"/>
      <c r="I129" s="857"/>
      <c r="J129" s="857"/>
      <c r="K129" s="857"/>
      <c r="L129" s="857"/>
      <c r="M129" s="857"/>
      <c r="N129" s="857"/>
      <c r="O129" s="857"/>
      <c r="P129" s="857"/>
      <c r="Q129" s="857"/>
      <c r="R129" s="857"/>
      <c r="S129" s="857"/>
      <c r="T129" s="857"/>
      <c r="U129" s="857"/>
      <c r="V129" s="857"/>
      <c r="W129" s="858" t="s">
        <v>487</v>
      </c>
      <c r="X129" s="859"/>
      <c r="Y129" s="859"/>
      <c r="Z129" s="860"/>
      <c r="AA129" s="861">
        <v>2183843</v>
      </c>
      <c r="AB129" s="862"/>
      <c r="AC129" s="862"/>
      <c r="AD129" s="862"/>
      <c r="AE129" s="863"/>
      <c r="AF129" s="864">
        <v>2157895</v>
      </c>
      <c r="AG129" s="862"/>
      <c r="AH129" s="862"/>
      <c r="AI129" s="862"/>
      <c r="AJ129" s="863"/>
      <c r="AK129" s="864">
        <v>2182085</v>
      </c>
      <c r="AL129" s="862"/>
      <c r="AM129" s="862"/>
      <c r="AN129" s="862"/>
      <c r="AO129" s="863"/>
      <c r="AP129" s="865"/>
      <c r="AQ129" s="866"/>
      <c r="AR129" s="866"/>
      <c r="AS129" s="866"/>
      <c r="AT129" s="867"/>
      <c r="AU129" s="285"/>
      <c r="AV129" s="285"/>
      <c r="AW129" s="285"/>
      <c r="AX129" s="831" t="s">
        <v>488</v>
      </c>
      <c r="AY129" s="832"/>
      <c r="AZ129" s="832"/>
      <c r="BA129" s="832"/>
      <c r="BB129" s="832"/>
      <c r="BC129" s="832"/>
      <c r="BD129" s="832"/>
      <c r="BE129" s="833"/>
      <c r="BF129" s="851" t="s">
        <v>138</v>
      </c>
      <c r="BG129" s="852"/>
      <c r="BH129" s="852"/>
      <c r="BI129" s="852"/>
      <c r="BJ129" s="852"/>
      <c r="BK129" s="852"/>
      <c r="BL129" s="853"/>
      <c r="BM129" s="851">
        <v>20</v>
      </c>
      <c r="BN129" s="852"/>
      <c r="BO129" s="852"/>
      <c r="BP129" s="852"/>
      <c r="BQ129" s="852"/>
      <c r="BR129" s="852"/>
      <c r="BS129" s="853"/>
      <c r="BT129" s="851">
        <v>30</v>
      </c>
      <c r="BU129" s="854"/>
      <c r="BV129" s="854"/>
      <c r="BW129" s="854"/>
      <c r="BX129" s="854"/>
      <c r="BY129" s="854"/>
      <c r="BZ129" s="855"/>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856" t="s">
        <v>489</v>
      </c>
      <c r="B130" s="857"/>
      <c r="C130" s="857"/>
      <c r="D130" s="857"/>
      <c r="E130" s="857"/>
      <c r="F130" s="857"/>
      <c r="G130" s="857"/>
      <c r="H130" s="857"/>
      <c r="I130" s="857"/>
      <c r="J130" s="857"/>
      <c r="K130" s="857"/>
      <c r="L130" s="857"/>
      <c r="M130" s="857"/>
      <c r="N130" s="857"/>
      <c r="O130" s="857"/>
      <c r="P130" s="857"/>
      <c r="Q130" s="857"/>
      <c r="R130" s="857"/>
      <c r="S130" s="857"/>
      <c r="T130" s="857"/>
      <c r="U130" s="857"/>
      <c r="V130" s="857"/>
      <c r="W130" s="858" t="s">
        <v>490</v>
      </c>
      <c r="X130" s="859"/>
      <c r="Y130" s="859"/>
      <c r="Z130" s="860"/>
      <c r="AA130" s="861">
        <v>392401</v>
      </c>
      <c r="AB130" s="862"/>
      <c r="AC130" s="862"/>
      <c r="AD130" s="862"/>
      <c r="AE130" s="863"/>
      <c r="AF130" s="864">
        <v>378881</v>
      </c>
      <c r="AG130" s="862"/>
      <c r="AH130" s="862"/>
      <c r="AI130" s="862"/>
      <c r="AJ130" s="863"/>
      <c r="AK130" s="864">
        <v>407811</v>
      </c>
      <c r="AL130" s="862"/>
      <c r="AM130" s="862"/>
      <c r="AN130" s="862"/>
      <c r="AO130" s="863"/>
      <c r="AP130" s="865"/>
      <c r="AQ130" s="866"/>
      <c r="AR130" s="866"/>
      <c r="AS130" s="866"/>
      <c r="AT130" s="867"/>
      <c r="AU130" s="285"/>
      <c r="AV130" s="285"/>
      <c r="AW130" s="285"/>
      <c r="AX130" s="831" t="s">
        <v>491</v>
      </c>
      <c r="AY130" s="832"/>
      <c r="AZ130" s="832"/>
      <c r="BA130" s="832"/>
      <c r="BB130" s="832"/>
      <c r="BC130" s="832"/>
      <c r="BD130" s="832"/>
      <c r="BE130" s="833"/>
      <c r="BF130" s="834">
        <v>8.1</v>
      </c>
      <c r="BG130" s="835"/>
      <c r="BH130" s="835"/>
      <c r="BI130" s="835"/>
      <c r="BJ130" s="835"/>
      <c r="BK130" s="835"/>
      <c r="BL130" s="836"/>
      <c r="BM130" s="834">
        <v>25</v>
      </c>
      <c r="BN130" s="835"/>
      <c r="BO130" s="835"/>
      <c r="BP130" s="835"/>
      <c r="BQ130" s="835"/>
      <c r="BR130" s="835"/>
      <c r="BS130" s="836"/>
      <c r="BT130" s="834">
        <v>35</v>
      </c>
      <c r="BU130" s="837"/>
      <c r="BV130" s="837"/>
      <c r="BW130" s="837"/>
      <c r="BX130" s="837"/>
      <c r="BY130" s="837"/>
      <c r="BZ130" s="838"/>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839"/>
      <c r="B131" s="840"/>
      <c r="C131" s="840"/>
      <c r="D131" s="840"/>
      <c r="E131" s="840"/>
      <c r="F131" s="840"/>
      <c r="G131" s="840"/>
      <c r="H131" s="840"/>
      <c r="I131" s="840"/>
      <c r="J131" s="840"/>
      <c r="K131" s="840"/>
      <c r="L131" s="840"/>
      <c r="M131" s="840"/>
      <c r="N131" s="840"/>
      <c r="O131" s="840"/>
      <c r="P131" s="840"/>
      <c r="Q131" s="840"/>
      <c r="R131" s="840"/>
      <c r="S131" s="840"/>
      <c r="T131" s="840"/>
      <c r="U131" s="840"/>
      <c r="V131" s="840"/>
      <c r="W131" s="841" t="s">
        <v>492</v>
      </c>
      <c r="X131" s="842"/>
      <c r="Y131" s="842"/>
      <c r="Z131" s="843"/>
      <c r="AA131" s="844">
        <v>1791442</v>
      </c>
      <c r="AB131" s="845"/>
      <c r="AC131" s="845"/>
      <c r="AD131" s="845"/>
      <c r="AE131" s="846"/>
      <c r="AF131" s="847">
        <v>1779014</v>
      </c>
      <c r="AG131" s="845"/>
      <c r="AH131" s="845"/>
      <c r="AI131" s="845"/>
      <c r="AJ131" s="846"/>
      <c r="AK131" s="847">
        <v>1774274</v>
      </c>
      <c r="AL131" s="845"/>
      <c r="AM131" s="845"/>
      <c r="AN131" s="845"/>
      <c r="AO131" s="846"/>
      <c r="AP131" s="848"/>
      <c r="AQ131" s="849"/>
      <c r="AR131" s="849"/>
      <c r="AS131" s="849"/>
      <c r="AT131" s="850"/>
      <c r="AU131" s="285"/>
      <c r="AV131" s="285"/>
      <c r="AW131" s="285"/>
      <c r="AX131" s="809" t="s">
        <v>493</v>
      </c>
      <c r="AY131" s="810"/>
      <c r="AZ131" s="810"/>
      <c r="BA131" s="810"/>
      <c r="BB131" s="810"/>
      <c r="BC131" s="810"/>
      <c r="BD131" s="810"/>
      <c r="BE131" s="811"/>
      <c r="BF131" s="812">
        <v>9.4</v>
      </c>
      <c r="BG131" s="813"/>
      <c r="BH131" s="813"/>
      <c r="BI131" s="813"/>
      <c r="BJ131" s="813"/>
      <c r="BK131" s="813"/>
      <c r="BL131" s="814"/>
      <c r="BM131" s="812">
        <v>350</v>
      </c>
      <c r="BN131" s="813"/>
      <c r="BO131" s="813"/>
      <c r="BP131" s="813"/>
      <c r="BQ131" s="813"/>
      <c r="BR131" s="813"/>
      <c r="BS131" s="814"/>
      <c r="BT131" s="815"/>
      <c r="BU131" s="816"/>
      <c r="BV131" s="816"/>
      <c r="BW131" s="816"/>
      <c r="BX131" s="816"/>
      <c r="BY131" s="816"/>
      <c r="BZ131" s="817"/>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818" t="s">
        <v>494</v>
      </c>
      <c r="B132" s="819"/>
      <c r="C132" s="819"/>
      <c r="D132" s="819"/>
      <c r="E132" s="819"/>
      <c r="F132" s="819"/>
      <c r="G132" s="819"/>
      <c r="H132" s="819"/>
      <c r="I132" s="819"/>
      <c r="J132" s="819"/>
      <c r="K132" s="819"/>
      <c r="L132" s="819"/>
      <c r="M132" s="819"/>
      <c r="N132" s="819"/>
      <c r="O132" s="819"/>
      <c r="P132" s="819"/>
      <c r="Q132" s="819"/>
      <c r="R132" s="819"/>
      <c r="S132" s="819"/>
      <c r="T132" s="819"/>
      <c r="U132" s="819"/>
      <c r="V132" s="822" t="s">
        <v>495</v>
      </c>
      <c r="W132" s="822"/>
      <c r="X132" s="822"/>
      <c r="Y132" s="822"/>
      <c r="Z132" s="823"/>
      <c r="AA132" s="824">
        <v>6.4138275199999999</v>
      </c>
      <c r="AB132" s="825"/>
      <c r="AC132" s="825"/>
      <c r="AD132" s="825"/>
      <c r="AE132" s="826"/>
      <c r="AF132" s="827">
        <v>8.4248915409999992</v>
      </c>
      <c r="AG132" s="825"/>
      <c r="AH132" s="825"/>
      <c r="AI132" s="825"/>
      <c r="AJ132" s="826"/>
      <c r="AK132" s="827">
        <v>9.5050144450000005</v>
      </c>
      <c r="AL132" s="825"/>
      <c r="AM132" s="825"/>
      <c r="AN132" s="825"/>
      <c r="AO132" s="826"/>
      <c r="AP132" s="828"/>
      <c r="AQ132" s="829"/>
      <c r="AR132" s="829"/>
      <c r="AS132" s="829"/>
      <c r="AT132" s="830"/>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820"/>
      <c r="B133" s="821"/>
      <c r="C133" s="821"/>
      <c r="D133" s="821"/>
      <c r="E133" s="821"/>
      <c r="F133" s="821"/>
      <c r="G133" s="821"/>
      <c r="H133" s="821"/>
      <c r="I133" s="821"/>
      <c r="J133" s="821"/>
      <c r="K133" s="821"/>
      <c r="L133" s="821"/>
      <c r="M133" s="821"/>
      <c r="N133" s="821"/>
      <c r="O133" s="821"/>
      <c r="P133" s="821"/>
      <c r="Q133" s="821"/>
      <c r="R133" s="821"/>
      <c r="S133" s="821"/>
      <c r="T133" s="821"/>
      <c r="U133" s="821"/>
      <c r="V133" s="801" t="s">
        <v>496</v>
      </c>
      <c r="W133" s="801"/>
      <c r="X133" s="801"/>
      <c r="Y133" s="801"/>
      <c r="Z133" s="802"/>
      <c r="AA133" s="803">
        <v>6.9</v>
      </c>
      <c r="AB133" s="804"/>
      <c r="AC133" s="804"/>
      <c r="AD133" s="804"/>
      <c r="AE133" s="805"/>
      <c r="AF133" s="803">
        <v>7.2</v>
      </c>
      <c r="AG133" s="804"/>
      <c r="AH133" s="804"/>
      <c r="AI133" s="804"/>
      <c r="AJ133" s="805"/>
      <c r="AK133" s="803">
        <v>8.1</v>
      </c>
      <c r="AL133" s="804"/>
      <c r="AM133" s="804"/>
      <c r="AN133" s="804"/>
      <c r="AO133" s="805"/>
      <c r="AP133" s="806"/>
      <c r="AQ133" s="807"/>
      <c r="AR133" s="807"/>
      <c r="AS133" s="807"/>
      <c r="AT133" s="808"/>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lt59PtALuy0arqygpuLlahpxW+Lgq7xrsH7HDZmTlGPFRSC3rcz/IjR2zB5XYYvLl33SdYYMwpbFU2gGRGqCJQ==" saltValue="KmCdTZEdQelpOyv5dY/Xw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497</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8lPYonRSK00VedpWcWO5wMTiD4eHJdt/NMkCNc+d4ZouB1s9U605w7PflOS3caN+laNIr9Obssp27qK1y2YmHA==" saltValue="ecTXF1Mb9QMdS4WbeVAyTg==" spinCount="100000" sheet="1" objects="1" scenarios="1"/>
  <dataConsolidate/>
  <phoneticPr fontId="2"/>
  <printOptions horizontalCentered="1" verticalCentered="1"/>
  <pageMargins left="0" right="0" top="0" bottom="0" header="0" footer="0"/>
  <pageSetup paperSize="8" scale="63"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PdfiAsJldQos7oZDacfQ/aj+7VdBRYrV0DK5be4hy6PbwDmTGZgGpOLChQxqug2OAWvmKtk6a945INWX4J+WMw==" saltValue="wTwvDAg4DJFn9BzXoLvRIQ==" spinCount="100000" sheet="1" objects="1" scenarios="1"/>
  <dataConsolidate/>
  <phoneticPr fontId="2"/>
  <printOptions horizontalCentered="1" verticalCentered="1"/>
  <pageMargins left="0" right="0" top="0" bottom="0" header="0" footer="0"/>
  <pageSetup paperSize="8" scale="6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498</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499</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6" t="s">
        <v>500</v>
      </c>
      <c r="AP7" s="304"/>
      <c r="AQ7" s="305" t="s">
        <v>501</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7"/>
      <c r="AP8" s="310" t="s">
        <v>502</v>
      </c>
      <c r="AQ8" s="311" t="s">
        <v>503</v>
      </c>
      <c r="AR8" s="312" t="s">
        <v>504</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30" t="s">
        <v>505</v>
      </c>
      <c r="AL9" s="1231"/>
      <c r="AM9" s="1231"/>
      <c r="AN9" s="1232"/>
      <c r="AO9" s="313">
        <v>580633</v>
      </c>
      <c r="AP9" s="313">
        <v>177564</v>
      </c>
      <c r="AQ9" s="314">
        <v>218185</v>
      </c>
      <c r="AR9" s="315">
        <v>-18.600000000000001</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30" t="s">
        <v>506</v>
      </c>
      <c r="AL10" s="1231"/>
      <c r="AM10" s="1231"/>
      <c r="AN10" s="1232"/>
      <c r="AO10" s="316">
        <v>1461</v>
      </c>
      <c r="AP10" s="316">
        <v>447</v>
      </c>
      <c r="AQ10" s="317">
        <v>27381</v>
      </c>
      <c r="AR10" s="318">
        <v>-98.4</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30" t="s">
        <v>507</v>
      </c>
      <c r="AL11" s="1231"/>
      <c r="AM11" s="1231"/>
      <c r="AN11" s="1232"/>
      <c r="AO11" s="316">
        <v>106341</v>
      </c>
      <c r="AP11" s="316">
        <v>32520</v>
      </c>
      <c r="AQ11" s="317">
        <v>25697</v>
      </c>
      <c r="AR11" s="318">
        <v>26.6</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30" t="s">
        <v>508</v>
      </c>
      <c r="AL12" s="1231"/>
      <c r="AM12" s="1231"/>
      <c r="AN12" s="1232"/>
      <c r="AO12" s="316">
        <v>12928</v>
      </c>
      <c r="AP12" s="316">
        <v>3954</v>
      </c>
      <c r="AQ12" s="317">
        <v>4359</v>
      </c>
      <c r="AR12" s="318">
        <v>-9.3000000000000007</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30" t="s">
        <v>509</v>
      </c>
      <c r="AL13" s="1231"/>
      <c r="AM13" s="1231"/>
      <c r="AN13" s="1232"/>
      <c r="AO13" s="316" t="s">
        <v>510</v>
      </c>
      <c r="AP13" s="316" t="s">
        <v>510</v>
      </c>
      <c r="AQ13" s="317" t="s">
        <v>510</v>
      </c>
      <c r="AR13" s="318" t="s">
        <v>510</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30" t="s">
        <v>511</v>
      </c>
      <c r="AL14" s="1231"/>
      <c r="AM14" s="1231"/>
      <c r="AN14" s="1232"/>
      <c r="AO14" s="316">
        <v>40472</v>
      </c>
      <c r="AP14" s="316">
        <v>12377</v>
      </c>
      <c r="AQ14" s="317">
        <v>8999</v>
      </c>
      <c r="AR14" s="318">
        <v>37.5</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30" t="s">
        <v>512</v>
      </c>
      <c r="AL15" s="1231"/>
      <c r="AM15" s="1231"/>
      <c r="AN15" s="1232"/>
      <c r="AO15" s="316">
        <v>9137</v>
      </c>
      <c r="AP15" s="316">
        <v>2794</v>
      </c>
      <c r="AQ15" s="317">
        <v>6052</v>
      </c>
      <c r="AR15" s="318">
        <v>-53.8</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33" t="s">
        <v>513</v>
      </c>
      <c r="AL16" s="1234"/>
      <c r="AM16" s="1234"/>
      <c r="AN16" s="1235"/>
      <c r="AO16" s="316">
        <v>-47326</v>
      </c>
      <c r="AP16" s="316">
        <v>-14473</v>
      </c>
      <c r="AQ16" s="317">
        <v>-19480</v>
      </c>
      <c r="AR16" s="318">
        <v>-25.7</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33" t="s">
        <v>187</v>
      </c>
      <c r="AL17" s="1234"/>
      <c r="AM17" s="1234"/>
      <c r="AN17" s="1235"/>
      <c r="AO17" s="316">
        <v>703646</v>
      </c>
      <c r="AP17" s="316">
        <v>215182</v>
      </c>
      <c r="AQ17" s="317">
        <v>271195</v>
      </c>
      <c r="AR17" s="318">
        <v>-20.7</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514</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515</v>
      </c>
      <c r="AP20" s="324" t="s">
        <v>516</v>
      </c>
      <c r="AQ20" s="325" t="s">
        <v>517</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27" t="s">
        <v>518</v>
      </c>
      <c r="AL21" s="1228"/>
      <c r="AM21" s="1228"/>
      <c r="AN21" s="1229"/>
      <c r="AO21" s="328">
        <v>16.510000000000002</v>
      </c>
      <c r="AP21" s="329">
        <v>25.46</v>
      </c>
      <c r="AQ21" s="330">
        <v>-8.9499999999999993</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27" t="s">
        <v>519</v>
      </c>
      <c r="AL22" s="1228"/>
      <c r="AM22" s="1228"/>
      <c r="AN22" s="1229"/>
      <c r="AO22" s="333">
        <v>96.3</v>
      </c>
      <c r="AP22" s="334">
        <v>93.7</v>
      </c>
      <c r="AQ22" s="335">
        <v>2.6</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520</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521</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522</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6" t="s">
        <v>500</v>
      </c>
      <c r="AP30" s="304"/>
      <c r="AQ30" s="305" t="s">
        <v>501</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7"/>
      <c r="AP31" s="310" t="s">
        <v>502</v>
      </c>
      <c r="AQ31" s="311" t="s">
        <v>503</v>
      </c>
      <c r="AR31" s="312" t="s">
        <v>504</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18" t="s">
        <v>523</v>
      </c>
      <c r="AL32" s="1219"/>
      <c r="AM32" s="1219"/>
      <c r="AN32" s="1220"/>
      <c r="AO32" s="343">
        <v>474850</v>
      </c>
      <c r="AP32" s="343">
        <v>145214</v>
      </c>
      <c r="AQ32" s="344">
        <v>157756</v>
      </c>
      <c r="AR32" s="345">
        <v>-8</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18" t="s">
        <v>524</v>
      </c>
      <c r="AL33" s="1219"/>
      <c r="AM33" s="1219"/>
      <c r="AN33" s="1220"/>
      <c r="AO33" s="343" t="s">
        <v>510</v>
      </c>
      <c r="AP33" s="343" t="s">
        <v>510</v>
      </c>
      <c r="AQ33" s="344" t="s">
        <v>510</v>
      </c>
      <c r="AR33" s="345" t="s">
        <v>510</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18" t="s">
        <v>525</v>
      </c>
      <c r="AL34" s="1219"/>
      <c r="AM34" s="1219"/>
      <c r="AN34" s="1220"/>
      <c r="AO34" s="343" t="s">
        <v>510</v>
      </c>
      <c r="AP34" s="343" t="s">
        <v>510</v>
      </c>
      <c r="AQ34" s="344" t="s">
        <v>510</v>
      </c>
      <c r="AR34" s="345" t="s">
        <v>510</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18" t="s">
        <v>526</v>
      </c>
      <c r="AL35" s="1219"/>
      <c r="AM35" s="1219"/>
      <c r="AN35" s="1220"/>
      <c r="AO35" s="343">
        <v>73794</v>
      </c>
      <c r="AP35" s="343">
        <v>22567</v>
      </c>
      <c r="AQ35" s="344">
        <v>29837</v>
      </c>
      <c r="AR35" s="345">
        <v>-24.4</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18" t="s">
        <v>527</v>
      </c>
      <c r="AL36" s="1219"/>
      <c r="AM36" s="1219"/>
      <c r="AN36" s="1220"/>
      <c r="AO36" s="343">
        <v>22479</v>
      </c>
      <c r="AP36" s="343">
        <v>6874</v>
      </c>
      <c r="AQ36" s="344">
        <v>5452</v>
      </c>
      <c r="AR36" s="345">
        <v>26.1</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18" t="s">
        <v>528</v>
      </c>
      <c r="AL37" s="1219"/>
      <c r="AM37" s="1219"/>
      <c r="AN37" s="1220"/>
      <c r="AO37" s="343">
        <v>5289</v>
      </c>
      <c r="AP37" s="343">
        <v>1617</v>
      </c>
      <c r="AQ37" s="344">
        <v>1300</v>
      </c>
      <c r="AR37" s="345">
        <v>24.4</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21" t="s">
        <v>529</v>
      </c>
      <c r="AL38" s="1222"/>
      <c r="AM38" s="1222"/>
      <c r="AN38" s="1223"/>
      <c r="AO38" s="346">
        <v>45</v>
      </c>
      <c r="AP38" s="346">
        <v>14</v>
      </c>
      <c r="AQ38" s="347">
        <v>36</v>
      </c>
      <c r="AR38" s="335">
        <v>-61.1</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21" t="s">
        <v>530</v>
      </c>
      <c r="AL39" s="1222"/>
      <c r="AM39" s="1222"/>
      <c r="AN39" s="1223"/>
      <c r="AO39" s="343">
        <v>-1</v>
      </c>
      <c r="AP39" s="343">
        <v>0</v>
      </c>
      <c r="AQ39" s="344">
        <v>-9131</v>
      </c>
      <c r="AR39" s="345">
        <v>-100</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18" t="s">
        <v>531</v>
      </c>
      <c r="AL40" s="1219"/>
      <c r="AM40" s="1219"/>
      <c r="AN40" s="1220"/>
      <c r="AO40" s="343">
        <v>-407811</v>
      </c>
      <c r="AP40" s="343">
        <v>-124713</v>
      </c>
      <c r="AQ40" s="344">
        <v>-138994</v>
      </c>
      <c r="AR40" s="345">
        <v>-10.3</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24" t="s">
        <v>298</v>
      </c>
      <c r="AL41" s="1225"/>
      <c r="AM41" s="1225"/>
      <c r="AN41" s="1226"/>
      <c r="AO41" s="343">
        <v>168645</v>
      </c>
      <c r="AP41" s="343">
        <v>51573</v>
      </c>
      <c r="AQ41" s="344">
        <v>46254</v>
      </c>
      <c r="AR41" s="345">
        <v>11.5</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532</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533</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534</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11" t="s">
        <v>500</v>
      </c>
      <c r="AN49" s="1213" t="s">
        <v>535</v>
      </c>
      <c r="AO49" s="1214"/>
      <c r="AP49" s="1214"/>
      <c r="AQ49" s="1214"/>
      <c r="AR49" s="1215"/>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12"/>
      <c r="AN50" s="359" t="s">
        <v>536</v>
      </c>
      <c r="AO50" s="360" t="s">
        <v>537</v>
      </c>
      <c r="AP50" s="361" t="s">
        <v>538</v>
      </c>
      <c r="AQ50" s="362" t="s">
        <v>539</v>
      </c>
      <c r="AR50" s="363" t="s">
        <v>540</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541</v>
      </c>
      <c r="AL51" s="356"/>
      <c r="AM51" s="364">
        <v>1810629</v>
      </c>
      <c r="AN51" s="365">
        <v>519698</v>
      </c>
      <c r="AO51" s="366">
        <v>204.2</v>
      </c>
      <c r="AP51" s="367">
        <v>287914</v>
      </c>
      <c r="AQ51" s="368">
        <v>-0.2</v>
      </c>
      <c r="AR51" s="369">
        <v>204.4</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542</v>
      </c>
      <c r="AM52" s="372">
        <v>1419054</v>
      </c>
      <c r="AN52" s="373">
        <v>407306</v>
      </c>
      <c r="AO52" s="374">
        <v>611.6</v>
      </c>
      <c r="AP52" s="375">
        <v>146531</v>
      </c>
      <c r="AQ52" s="376">
        <v>3.5</v>
      </c>
      <c r="AR52" s="377">
        <v>608.1</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543</v>
      </c>
      <c r="AL53" s="356"/>
      <c r="AM53" s="364">
        <v>669450</v>
      </c>
      <c r="AN53" s="365">
        <v>195346</v>
      </c>
      <c r="AO53" s="366">
        <v>-62.4</v>
      </c>
      <c r="AP53" s="367">
        <v>310300</v>
      </c>
      <c r="AQ53" s="368">
        <v>7.8</v>
      </c>
      <c r="AR53" s="369">
        <v>-70.2</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542</v>
      </c>
      <c r="AM54" s="372">
        <v>116885</v>
      </c>
      <c r="AN54" s="373">
        <v>34107</v>
      </c>
      <c r="AO54" s="374">
        <v>-91.6</v>
      </c>
      <c r="AP54" s="375">
        <v>157576</v>
      </c>
      <c r="AQ54" s="376">
        <v>7.5</v>
      </c>
      <c r="AR54" s="377">
        <v>-99.1</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544</v>
      </c>
      <c r="AL55" s="356"/>
      <c r="AM55" s="364">
        <v>721855</v>
      </c>
      <c r="AN55" s="365">
        <v>213693</v>
      </c>
      <c r="AO55" s="366">
        <v>9.4</v>
      </c>
      <c r="AP55" s="367">
        <v>317319</v>
      </c>
      <c r="AQ55" s="368">
        <v>2.2999999999999998</v>
      </c>
      <c r="AR55" s="369">
        <v>7.1</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542</v>
      </c>
      <c r="AM56" s="372">
        <v>302302</v>
      </c>
      <c r="AN56" s="373">
        <v>89491</v>
      </c>
      <c r="AO56" s="374">
        <v>162.4</v>
      </c>
      <c r="AP56" s="375">
        <v>164214</v>
      </c>
      <c r="AQ56" s="376">
        <v>4.2</v>
      </c>
      <c r="AR56" s="377">
        <v>158.19999999999999</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545</v>
      </c>
      <c r="AL57" s="356"/>
      <c r="AM57" s="364">
        <v>649914</v>
      </c>
      <c r="AN57" s="365">
        <v>195934</v>
      </c>
      <c r="AO57" s="366">
        <v>-8.3000000000000007</v>
      </c>
      <c r="AP57" s="367">
        <v>289738</v>
      </c>
      <c r="AQ57" s="368">
        <v>-8.6999999999999993</v>
      </c>
      <c r="AR57" s="369">
        <v>0.4</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542</v>
      </c>
      <c r="AM58" s="372">
        <v>214880</v>
      </c>
      <c r="AN58" s="373">
        <v>64781</v>
      </c>
      <c r="AO58" s="374">
        <v>-27.6</v>
      </c>
      <c r="AP58" s="375">
        <v>156238</v>
      </c>
      <c r="AQ58" s="376">
        <v>-4.9000000000000004</v>
      </c>
      <c r="AR58" s="377">
        <v>-22.7</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546</v>
      </c>
      <c r="AL59" s="356"/>
      <c r="AM59" s="364">
        <v>1097609</v>
      </c>
      <c r="AN59" s="365">
        <v>335660</v>
      </c>
      <c r="AO59" s="366">
        <v>71.3</v>
      </c>
      <c r="AP59" s="367">
        <v>316937</v>
      </c>
      <c r="AQ59" s="368">
        <v>9.4</v>
      </c>
      <c r="AR59" s="369">
        <v>61.9</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542</v>
      </c>
      <c r="AM60" s="372">
        <v>335246</v>
      </c>
      <c r="AN60" s="373">
        <v>102522</v>
      </c>
      <c r="AO60" s="374">
        <v>58.3</v>
      </c>
      <c r="AP60" s="375">
        <v>199150</v>
      </c>
      <c r="AQ60" s="376">
        <v>27.5</v>
      </c>
      <c r="AR60" s="377">
        <v>30.8</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547</v>
      </c>
      <c r="AL61" s="378"/>
      <c r="AM61" s="379">
        <v>989891</v>
      </c>
      <c r="AN61" s="380">
        <v>292066</v>
      </c>
      <c r="AO61" s="381">
        <v>42.8</v>
      </c>
      <c r="AP61" s="382">
        <v>304442</v>
      </c>
      <c r="AQ61" s="383">
        <v>2.1</v>
      </c>
      <c r="AR61" s="369">
        <v>40.700000000000003</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542</v>
      </c>
      <c r="AM62" s="372">
        <v>477673</v>
      </c>
      <c r="AN62" s="373">
        <v>139641</v>
      </c>
      <c r="AO62" s="374">
        <v>142.6</v>
      </c>
      <c r="AP62" s="375">
        <v>164742</v>
      </c>
      <c r="AQ62" s="376">
        <v>7.6</v>
      </c>
      <c r="AR62" s="377">
        <v>135</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TMiJPwZ0mpyg6j/B0Q/2DQhOx8Rjdl8meFOB79sX4rGx66t/d8/SNsHwOz6am6HQ4s992sqquGVvWlTarXl0BQ==" saltValue="xa/NH7nL4ZnWlv/6n0mBHQ=="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8" scale="88"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549</v>
      </c>
    </row>
    <row r="120" spans="125:125" ht="13.5" hidden="1" customHeight="1" x14ac:dyDescent="0.15"/>
    <row r="121" spans="125:125" ht="13.5" hidden="1" customHeight="1" x14ac:dyDescent="0.15">
      <c r="DU121" s="291"/>
    </row>
  </sheetData>
  <sheetProtection algorithmName="SHA-512" hashValue="Og1mNHAEwp9KTWqF7yc7SS36pEFRyIUtxM83qtsG5CUT2zlBPvq91r/MDeeS+YURn/Qbpa2kbzBoD05h9ZQMMA==" saltValue="OL8FiPuJhFviFpCh17uQ2g==" spinCount="100000" sheet="1" objects="1" scenarios="1"/>
  <dataConsolidate/>
  <phoneticPr fontId="2"/>
  <printOptions horizontalCentered="1" verticalCentered="1"/>
  <pageMargins left="0" right="0" top="0.19685039370078741" bottom="0" header="0.39370078740157483" footer="0"/>
  <pageSetup paperSize="8" scale="56"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550</v>
      </c>
    </row>
  </sheetData>
  <sheetProtection algorithmName="SHA-512" hashValue="rIWMGGio8Xm0WtUxdihRmUxp3lvOwP3skfmMuAOCm6MI14PU5AoLEthOet0dwdx2z5NgC7gYc9b/RNajbXzVaQ==" saltValue="lmV4A9mWJ8d9CTy7E1wZfA==" spinCount="100000" sheet="1" objects="1" scenarios="1"/>
  <dataConsolidate/>
  <phoneticPr fontId="2"/>
  <printOptions horizontalCentered="1" verticalCentered="1"/>
  <pageMargins left="0" right="0" top="0.19685039370078741" bottom="0" header="0.39370078740157483" footer="0"/>
  <pageSetup paperSize="8" scale="56"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551</v>
      </c>
      <c r="G46" s="8" t="s">
        <v>552</v>
      </c>
      <c r="H46" s="8" t="s">
        <v>553</v>
      </c>
      <c r="I46" s="8" t="s">
        <v>554</v>
      </c>
      <c r="J46" s="9" t="s">
        <v>555</v>
      </c>
    </row>
    <row r="47" spans="2:10" ht="57.75" customHeight="1" x14ac:dyDescent="0.15">
      <c r="B47" s="10"/>
      <c r="C47" s="1236" t="s">
        <v>3</v>
      </c>
      <c r="D47" s="1236"/>
      <c r="E47" s="1237"/>
      <c r="F47" s="11">
        <v>25.76</v>
      </c>
      <c r="G47" s="12">
        <v>27.47</v>
      </c>
      <c r="H47" s="12">
        <v>27.82</v>
      </c>
      <c r="I47" s="12">
        <v>28.26</v>
      </c>
      <c r="J47" s="13">
        <v>28.06</v>
      </c>
    </row>
    <row r="48" spans="2:10" ht="57.75" customHeight="1" x14ac:dyDescent="0.15">
      <c r="B48" s="14"/>
      <c r="C48" s="1238" t="s">
        <v>4</v>
      </c>
      <c r="D48" s="1238"/>
      <c r="E48" s="1239"/>
      <c r="F48" s="15">
        <v>2.11</v>
      </c>
      <c r="G48" s="16">
        <v>2.21</v>
      </c>
      <c r="H48" s="16">
        <v>1.97</v>
      </c>
      <c r="I48" s="16">
        <v>2.67</v>
      </c>
      <c r="J48" s="17">
        <v>1.66</v>
      </c>
    </row>
    <row r="49" spans="2:10" ht="57.75" customHeight="1" thickBot="1" x14ac:dyDescent="0.2">
      <c r="B49" s="18"/>
      <c r="C49" s="1240" t="s">
        <v>5</v>
      </c>
      <c r="D49" s="1240"/>
      <c r="E49" s="1241"/>
      <c r="F49" s="19">
        <v>0.37</v>
      </c>
      <c r="G49" s="20">
        <v>1.24</v>
      </c>
      <c r="H49" s="20" t="s">
        <v>556</v>
      </c>
      <c r="I49" s="20">
        <v>0.78</v>
      </c>
      <c r="J49" s="21" t="s">
        <v>557</v>
      </c>
    </row>
    <row r="50" spans="2:10" ht="13.5" customHeight="1" x14ac:dyDescent="0.15"/>
  </sheetData>
  <sheetProtection algorithmName="SHA-512" hashValue="wmhwmvJ/GsWJWxKTUfGVM8dJWW+hvDYMTjwYVAeZBzyVYhq+eez/uO9cYr1+rir0tJQgfVBaJTHD/9tMWFGqWA==" saltValue="CX4LPYHDC4yP1vwIwF5sfA==" spinCount="100000" sheet="1" objects="1" scenarios="1"/>
  <mergeCells count="3">
    <mergeCell ref="C47:E47"/>
    <mergeCell ref="C48:E48"/>
    <mergeCell ref="C49:E49"/>
  </mergeCells>
  <phoneticPr fontId="2"/>
  <printOptions horizontalCentered="1"/>
  <pageMargins left="0" right="0" top="0.19685039370078741" bottom="0" header="0" footer="0"/>
  <pageSetup paperSize="8" scale="91"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2021-10-20T07:18:55Z</cp:lastPrinted>
  <dcterms:created xsi:type="dcterms:W3CDTF">2021-02-05T03:51:20Z</dcterms:created>
  <dcterms:modified xsi:type="dcterms:W3CDTF">2021-10-21T05:13:53Z</dcterms:modified>
  <cp:category/>
</cp:coreProperties>
</file>