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ad.pref.shimane.jp\地域振興部\市町村課\03財政グループ\財政グループ共通\01_財政一般\09_財政状況資料集（財政一覧表、比較分析表）\R5（R4決算）\02_9月公表分\05_HP公表\"/>
    </mc:Choice>
  </mc:AlternateContent>
  <bookViews>
    <workbookView xWindow="-120" yWindow="-120" windowWidth="20730" windowHeight="1104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W35" i="10"/>
  <c r="BW36" i="10" s="1"/>
  <c r="BW37" i="10" s="1"/>
  <c r="BW38" i="10" s="1"/>
  <c r="BW39" i="10" s="1"/>
  <c r="BW40" i="10" s="1"/>
  <c r="AM35" i="10"/>
  <c r="C35" i="10"/>
  <c r="CO34" i="10"/>
  <c r="BW34" i="10"/>
  <c r="AM34" i="10"/>
  <c r="C34" i="10"/>
  <c r="U34" i="10" s="1"/>
  <c r="U35" i="10" s="1"/>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<sst xmlns="http://schemas.openxmlformats.org/spreadsheetml/2006/main" count="1101" uniqueCount="584">
  <si>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</si>
  <si>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</si>
  <si>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</si>
  <si>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</si>
  <si>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</si>
  <si>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</si>
  <si>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</si>
  <si>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</si>
  <si>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</si>
  <si>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</si>
  <si>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</si>
  <si>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</si>
  <si>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</si>
  <si>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</si>
  <si>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</si>
  <si>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</si>
  <si>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</si>
  <si>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</si>
  <si>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</si>
  <si>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</si>
  <si>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</si>
  <si>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</si>
  <si>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</si>
  <si>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</si>
  <si>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</si>
  <si>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</si>
  <si>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</si>
  <si>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</si>
  <si>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</si>
  <si>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</si>
  <si>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</si>
  <si>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</si>
  <si>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</si>
  <si>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</si>
  <si>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</si>
  <si>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</si>
  <si>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</si>
  <si>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</si>
  <si>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</si>
  <si>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</si>
  <si>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</si>
  <si>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</si>
  <si>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</si>
  <si>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</si>
  <si>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</si>
  <si>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</si>
  <si>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</si>
  <si>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</si>
  <si>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</si>
  <si>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</si>
  <si>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</si>
  <si>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</si>
  <si>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</si>
  <si>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</si>
  <si>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</si>
  <si>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</si>
  <si>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</si>
  <si>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</si>
  <si>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</si>
  <si>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</si>
  <si>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</si>
  <si>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</si>
  <si>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</si>
  <si>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</si>
  <si>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</si>
  <si>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</si>
  <si>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</si>
  <si>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</si>
  <si>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</si>
  <si>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</si>
  <si>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</si>
  <si>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</si>
  <si>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</si>
  <si>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</si>
  <si>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</si>
  <si>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</si>
  <si>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</si>
  <si>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</si>
  <si>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</si>
  <si>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</si>
  <si>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</si>
  <si>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</si>
  <si>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</si>
  <si>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</si>
  <si>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</si>
  <si>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</si>
  <si>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</si>
  <si>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</si>
  <si>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</si>
  <si>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</si>
  <si>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</si>
  <si>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</si>
  <si>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</si>
  <si>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</si>
  <si>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</si>
  <si>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</si>
  <si>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</si>
  <si>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</si>
  <si>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川本町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</si>
  <si>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</si>
  <si>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</si>
  <si>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</si>
  <si>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</si>
  <si>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</si>
  <si>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</si>
  <si>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</si>
  <si>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</si>
  <si>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</si>
  <si>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</si>
  <si>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</si>
  <si>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</si>
  <si>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</si>
  <si>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</si>
  <si>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</si>
  <si>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</si>
  <si>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</si>
  <si>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</si>
  <si>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</si>
  <si>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</si>
  <si>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</si>
  <si>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</si>
  <si>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</si>
  <si>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</si>
  <si>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</si>
  <si>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</si>
  <si>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</si>
  <si>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</si>
  <si>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</si>
  <si>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</si>
  <si>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</si>
  <si>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</si>
  <si>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</si>
  <si>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</si>
  <si>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</si>
  <si>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</si>
  <si>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</si>
  <si>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</si>
  <si>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</si>
  <si>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</si>
  <si>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</si>
  <si>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</si>
  <si>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</si>
  <si>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</si>
  <si>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</si>
  <si>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</si>
  <si>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</si>
  <si>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</si>
  <si>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</si>
  <si>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</si>
  <si>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</si>
  <si>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</si>
  <si>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</si>
  <si>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</si>
  <si>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</si>
  <si>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</si>
  <si>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</si>
  <si>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</si>
  <si>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</si>
  <si>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</si>
  <si>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</si>
  <si>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</si>
  <si>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</si>
  <si>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</si>
  <si>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</si>
  <si>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</si>
  <si>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</si>
  <si>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</si>
  <si>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</si>
  <si>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</si>
  <si>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</si>
  <si>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</si>
  <si>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</si>
  <si>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</si>
  <si>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</si>
  <si>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</si>
  <si>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</si>
  <si>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</si>
  <si>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</si>
  <si>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</si>
  <si>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</si>
  <si>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</si>
  <si>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</si>
  <si>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</si>
  <si>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</si>
  <si>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</si>
  <si>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</si>
  <si>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</si>
  <si>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</si>
  <si>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</si>
  <si>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</si>
  <si>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</si>
  <si>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</si>
  <si>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</si>
  <si>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</si>
  <si>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</si>
  <si>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</si>
  <si>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</si>
  <si>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</si>
  <si>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</si>
  <si>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</si>
  <si>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</si>
  <si>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</si>
  <si>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</si>
  <si>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</si>
  <si>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</si>
  <si>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</si>
  <si>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</si>
  <si>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</si>
  <si>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</si>
  <si>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</si>
  <si>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</si>
  <si>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</si>
  <si>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</si>
  <si>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</si>
  <si>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</si>
  <si>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島根県川本町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</si>
  <si>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</si>
  <si>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</si>
  <si>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</si>
  <si>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</si>
  <si>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</si>
  <si>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</si>
  <si>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</si>
  <si>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</si>
  <si>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</si>
  <si>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</si>
  <si>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</si>
  <si>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</si>
  <si>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</si>
  <si>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</si>
  <si>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</si>
  <si>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</si>
  <si>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</si>
  <si>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</si>
  <si>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</si>
  <si>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</si>
  <si>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</si>
  <si>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</si>
  <si>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</si>
  <si>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</si>
  <si>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</si>
  <si>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</si>
  <si>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</si>
  <si>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</si>
  <si>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</si>
  <si>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</si>
  <si>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</si>
  <si>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</si>
  <si>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</si>
  <si>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</si>
  <si>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</si>
  <si>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</si>
  <si>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</si>
  <si>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</si>
  <si>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</si>
  <si>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</si>
  <si>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</si>
  <si>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</si>
  <si>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</si>
  <si>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</si>
  <si>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</si>
  <si>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</si>
  <si>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</si>
  <si>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</si>
  <si>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</si>
  <si>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</si>
  <si>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</si>
  <si>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</si>
  <si>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</si>
  <si>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</si>
  <si>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</si>
  <si>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</si>
  <si>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</si>
  <si>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</si>
  <si>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</si>
  <si>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</si>
  <si>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</si>
  <si>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</si>
  <si>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</si>
  <si>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</si>
  <si>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</si>
  <si>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</si>
  <si>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</si>
  <si>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</si>
  <si>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</si>
  <si>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</si>
  <si>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</si>
  <si>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</si>
  <si>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</si>
  <si>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</si>
  <si>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</si>
  <si>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</si>
  <si>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</si>
  <si>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</si>
  <si>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</si>
  <si>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</si>
  <si>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</si>
  <si>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</si>
  <si>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</si>
  <si>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</si>
  <si>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</si>
  <si>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</si>
  <si>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</si>
  <si>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</si>
  <si>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</si>
  <si>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</si>
  <si>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</si>
  <si>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</si>
  <si>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</si>
  <si>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</si>
  <si>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</si>
  <si>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</si>
  <si>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</si>
  <si>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</si>
  <si>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</si>
  <si>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</si>
  <si>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</si>
  <si>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</si>
  <si>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</si>
  <si>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</si>
  <si>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</si>
  <si>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</si>
  <si>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</si>
  <si>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</si>
  <si>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</si>
  <si>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</si>
  <si>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</si>
  <si>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</si>
  <si>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</si>
  <si>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</si>
  <si>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</si>
  <si>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</si>
  <si>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</si>
  <si>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</si>
  <si>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</si>
  <si>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</si>
  <si>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</si>
  <si>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</si>
  <si>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</si>
  <si>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</si>
  <si>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</si>
  <si>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</si>
  <si>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</si>
  <si>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</si>
  <si>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</si>
  <si>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</si>
  <si>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</si>
  <si>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</si>
  <si>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</si>
  <si>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</si>
  <si>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</si>
  <si>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</si>
  <si>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</si>
  <si>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</si>
  <si>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</si>
  <si>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</si>
  <si>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</si>
  <si>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</si>
  <si>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</si>
  <si>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</si>
  <si>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</si>
  <si>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</si>
  <si>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</si>
  <si>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</si>
  <si>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</si>
  <si>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</si>
  <si>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</si>
  <si>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島根県川本町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</si>
  <si>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</si>
  <si>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</si>
  <si>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</si>
  <si>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</si>
  <si>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</si>
  <si>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</si>
  <si>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</si>
  <si>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</si>
  <si>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</si>
  <si>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</si>
  <si>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</si>
  <si>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</si>
  <si>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</si>
  <si>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</si>
  <si>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</si>
  <si>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</si>
  <si>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</si>
  <si>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</si>
  <si>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</si>
  <si>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</si>
  <si>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</si>
  <si>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</si>
  <si>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</si>
  <si>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</si>
  <si>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</si>
  <si>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</si>
  <si>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</si>
  <si>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</si>
  <si>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</si>
  <si>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</si>
  <si>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</si>
  <si>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</si>
  <si>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</si>
  <si>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</si>
  <si>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</si>
  <si>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</si>
  <si>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</si>
  <si>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農業集落排水処理事業特別会計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</si>
  <si>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</si>
  <si>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</si>
  <si>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</si>
  <si>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</si>
  <si>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</si>
  <si>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</si>
  <si>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</si>
  <si>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</si>
  <si>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</si>
  <si>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</si>
  <si>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</si>
  <si>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</si>
  <si>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</si>
  <si>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</si>
  <si>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</si>
  <si>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</si>
  <si>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</si>
  <si>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</si>
  <si>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</si>
  <si>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</si>
  <si>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</si>
  <si>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</si>
  <si>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</si>
  <si>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</si>
  <si>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</si>
  <si>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</si>
  <si>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</si>
  <si>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</si>
  <si>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</si>
  <si>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</si>
  <si>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</si>
  <si>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</si>
  <si>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</si>
  <si>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</si>
  <si>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</si>
  <si>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</si>
  <si>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</si>
  <si>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</si>
  <si>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</si>
  <si>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</si>
  <si>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</si>
  <si>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</si>
  <si>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</si>
  <si>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</si>
  <si>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</si>
  <si>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</si>
  <si>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</si>
  <si>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</si>
  <si>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</si>
  <si>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</si>
  <si>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</si>
  <si>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</si>
  <si>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</si>
  <si>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</si>
  <si>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</si>
  <si>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</si>
  <si>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</si>
  <si>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</si>
  <si>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</si>
  <si>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</si>
  <si>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</si>
  <si>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</si>
  <si>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</si>
  <si>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</si>
  <si>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</si>
  <si>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</si>
  <si>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</si>
  <si>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</si>
  <si>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</si>
  <si>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</si>
  <si>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</si>
  <si>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</si>
  <si>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</si>
  <si>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</si>
  <si>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</si>
  <si>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</si>
  <si>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</si>
  <si>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</si>
  <si>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</si>
  <si>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</si>
  <si>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</si>
  <si>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</si>
  <si>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</si>
  <si>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</si>
  <si>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</si>
  <si>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</si>
  <si>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</si>
  <si>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</si>
  <si>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</si>
  <si>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</si>
  <si>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</si>
  <si>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</si>
  <si>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</si>
  <si>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</si>
  <si>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</si>
  <si>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</si>
  <si>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</si>
  <si>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</si>
  <si>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</si>
  <si>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</si>
  <si>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</si>
  <si>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</si>
  <si>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</si>
  <si>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</si>
  <si>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</si>
  <si>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</si>
  <si>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</si>
  <si>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</si>
  <si>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</si>
  <si>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</si>
  <si>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</si>
  <si>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</si>
  <si>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</si>
  <si>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</si>
  <si>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</si>
  <si>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</si>
  <si>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</si>
  <si>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</si>
  <si>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</si>
  <si>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</si>
  <si>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</si>
  <si>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</si>
  <si>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</si>
  <si>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</si>
  <si>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</si>
  <si>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</si>
  <si>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</si>
  <si>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</si>
  <si>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</si>
  <si>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</si>
  <si>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</si>
  <si>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</si>
  <si>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</si>
  <si>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</si>
  <si>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</si>
  <si>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</si>
  <si>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</si>
  <si>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</si>
  <si>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</si>
  <si>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</si>
  <si>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0.87</t>
  </si>
  <si>
    <t>一般会計</t>
  </si>
  <si>
    <t>簡易水道事業特別会計</t>
  </si>
  <si>
    <t>国民健康保険事業特別会計</t>
  </si>
  <si>
    <t>後期高齢者医療特別会計</t>
  </si>
  <si>
    <t>農業集落排水処理事業特別会計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</si>
  <si>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</si>
  <si>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</si>
  <si>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</si>
  <si>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</si>
  <si>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</si>
  <si>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</si>
  <si>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</si>
  <si>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</si>
  <si>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公共施設等総合管理基金</t>
    <rPh sb="0" eb="2">
      <t>コウキョウ</t>
    </rPh>
    <rPh sb="2" eb="4">
      <t>シセツ</t>
    </rPh>
    <rPh sb="4" eb="5">
      <t>トウ</t>
    </rPh>
    <rPh sb="5" eb="7">
      <t>ソウゴウ</t>
    </rPh>
    <rPh sb="7" eb="9">
      <t>カンリ</t>
    </rPh>
    <rPh sb="9" eb="11">
      <t>キキン</t>
    </rPh>
    <phoneticPr fontId="5"/>
  </si>
  <si>
    <t>ふるさと創生積立金</t>
  </si>
  <si>
    <t>森林環境整備基金</t>
    <rPh sb="0" eb="2">
      <t>シンリン</t>
    </rPh>
    <rPh sb="2" eb="4">
      <t>カンキョウ</t>
    </rPh>
    <rPh sb="4" eb="6">
      <t>セイビ</t>
    </rPh>
    <rPh sb="6" eb="8">
      <t>キキン</t>
    </rPh>
    <phoneticPr fontId="5"/>
  </si>
  <si>
    <t>ふるさと思いやり基金</t>
    <phoneticPr fontId="2"/>
  </si>
  <si>
    <t>定住促進基金</t>
    <rPh sb="0" eb="6">
      <t>テイジュウソクシンキキン</t>
    </rPh>
    <phoneticPr fontId="5"/>
  </si>
  <si>
    <t>-</t>
    <phoneticPr fontId="2"/>
  </si>
  <si>
    <t>邑智郡総合事務組合（普通）</t>
    <rPh sb="0" eb="3">
      <t>オオチグン</t>
    </rPh>
    <rPh sb="3" eb="5">
      <t>ソウゴウ</t>
    </rPh>
    <rPh sb="5" eb="7">
      <t>ジム</t>
    </rPh>
    <rPh sb="7" eb="9">
      <t>クミアイ</t>
    </rPh>
    <rPh sb="10" eb="12">
      <t>フツウ</t>
    </rPh>
    <phoneticPr fontId="2"/>
  </si>
  <si>
    <t>邑智郡総合事務組合（介護）</t>
    <rPh sb="0" eb="3">
      <t>オオチグン</t>
    </rPh>
    <rPh sb="3" eb="5">
      <t>ソウゴウ</t>
    </rPh>
    <rPh sb="5" eb="7">
      <t>ジム</t>
    </rPh>
    <rPh sb="7" eb="9">
      <t>クミアイ</t>
    </rPh>
    <rPh sb="10" eb="12">
      <t>カイゴ</t>
    </rPh>
    <phoneticPr fontId="2"/>
  </si>
  <si>
    <t>邑智郡公立病院組合</t>
    <rPh sb="0" eb="3">
      <t>オオチグン</t>
    </rPh>
    <rPh sb="3" eb="5">
      <t>コウリツ</t>
    </rPh>
    <rPh sb="5" eb="7">
      <t>ビョウイン</t>
    </rPh>
    <rPh sb="7" eb="9">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</si>
  <si>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</si>
  <si>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t>
    <rPh sb="0" eb="3">
      <t>シマネケン</t>
    </rPh>
    <rPh sb="3" eb="5">
      <t>コウキ</t>
    </rPh>
    <rPh sb="5" eb="8">
      <t>コウレイシャ</t>
    </rPh>
    <rPh sb="8" eb="10">
      <t>イリョウ</t>
    </rPh>
    <rPh sb="10" eb="12">
      <t>コウイキ</t>
    </rPh>
    <rPh sb="12" eb="14">
      <t>レンゴウ</t>
    </rPh>
    <rPh sb="15" eb="17">
      <t>フツウ</t>
    </rPh>
    <phoneticPr fontId="2"/>
  </si>
  <si>
    <t>島根県後期高齢者医療広域連合（後期高齢）</t>
    <rPh sb="0" eb="3">
      <t>シマネケン</t>
    </rPh>
    <rPh sb="3" eb="5">
      <t>コウキ</t>
    </rPh>
    <rPh sb="5" eb="8">
      <t>コウレイシャ</t>
    </rPh>
    <rPh sb="8" eb="10">
      <t>イリョウ</t>
    </rPh>
    <rPh sb="10" eb="12">
      <t>コウイキ</t>
    </rPh>
    <rPh sb="12" eb="14">
      <t>レンゴウ</t>
    </rPh>
    <rPh sb="15" eb="17">
      <t>コウキ</t>
    </rPh>
    <rPh sb="17" eb="19">
      <t>コウレイ</t>
    </rPh>
    <phoneticPr fontId="2"/>
  </si>
  <si>
    <t>江津邑智消防組合</t>
    <rPh sb="0" eb="2">
      <t>ゴウツ</t>
    </rPh>
    <rPh sb="2" eb="4">
      <t>オオチ</t>
    </rPh>
    <rPh sb="4" eb="6">
      <t>ショウボウ</t>
    </rPh>
    <rPh sb="6" eb="8">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</si>
  <si>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</si>
  <si>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</si>
  <si>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有形固定資産減価償却率については類似団体の平均より高い数値となっているが、将来負担比率は類似団体の平均と同様に0.0％となっている。
　有形固定資産減価償却率が大田市と邑智郡３町で共同利用する新可燃ごみ共同処理施設整備事業の実施により、R2年度に全体数値が類似団体平均を下回ったが、その他の施設では依然として老朽化が進んでいる状況にあり、R４年度は１．４ポイントの上昇が見られた。個別に施設を分析していき、老朽化状況をより正確に把握したうえで、公共施設等総合管理基金を活用しながら計画的に維持管理対策を行っていく必要がある。</t>
    <rPh sb="26" eb="27">
      <t>タカ</t>
    </rPh>
    <rPh sb="53" eb="55">
      <t>ドウヨウ</t>
    </rPh>
    <rPh sb="129" eb="131">
      <t>ルイジ</t>
    </rPh>
    <rPh sb="131" eb="133">
      <t>ダンタイ</t>
    </rPh>
    <rPh sb="133" eb="135">
      <t>ヘイキン</t>
    </rPh>
    <rPh sb="150" eb="152">
      <t>イゼン</t>
    </rPh>
    <rPh sb="155" eb="158">
      <t>ロウキュウカ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</si>
  <si>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</si>
  <si>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</si>
  <si>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</si>
  <si>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</si>
  <si>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</si>
  <si>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</si>
  <si>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令和４年決算における実質公債費比率は類似団体平均を上回っている。
　将来負担比率は、借入額を元利償還額が上回ったことにより地方債現在高が減額となったことや、余剰財源の積立等により充当可能基金が増額したこと等から、対前年度比１３．３ポイント改善し０．０％となった。実質公債費比率は、平成３０年度、令和元年度に借入を行った地方債の償還が開始したこと等により、令和４年度の単年度比率は上昇したものの、令和元年度の単年度比率を下回ったことから、令和４年度実質公債費比率は対前年度０．５ポイント減の８．５％となった。大規模事業の実施を今後も予定しており、地方債現在高の増加が見込まれる。そのためどちらの数値も今後上昇していくことが想定されるため、これまで以上に公債費の適正化に取り組んでいく必要がある。</t>
    <rPh sb="61" eb="64">
      <t>チホウサイ</t>
    </rPh>
    <rPh sb="64" eb="67">
      <t>ゲンザイダカ</t>
    </rPh>
    <rPh sb="68" eb="70">
      <t>ゲンガク</t>
    </rPh>
    <rPh sb="78" eb="80">
      <t>ヨジョウ</t>
    </rPh>
    <rPh sb="80" eb="82">
      <t>ザイゲン</t>
    </rPh>
    <rPh sb="83" eb="85">
      <t>ツミタテ</t>
    </rPh>
    <rPh sb="85" eb="86">
      <t>ナド</t>
    </rPh>
    <rPh sb="89" eb="93">
      <t>ジュウトウカノウ</t>
    </rPh>
    <rPh sb="93" eb="95">
      <t>キキン</t>
    </rPh>
    <rPh sb="96" eb="98">
      <t>ゾウガク</t>
    </rPh>
    <rPh sb="102" eb="103">
      <t>ナド</t>
    </rPh>
    <rPh sb="119" eb="121">
      <t>カイゼン</t>
    </rPh>
    <rPh sb="140" eb="142">
      <t>ヘイセイ</t>
    </rPh>
    <rPh sb="144" eb="146">
      <t>ネンド</t>
    </rPh>
    <rPh sb="147" eb="149">
      <t>レイワ</t>
    </rPh>
    <rPh sb="149" eb="152">
      <t>ガンネンド</t>
    </rPh>
    <rPh sb="153" eb="155">
      <t>カリイレ</t>
    </rPh>
    <rPh sb="156" eb="157">
      <t>オコナ</t>
    </rPh>
    <rPh sb="159" eb="162">
      <t>チホウサイ</t>
    </rPh>
    <rPh sb="163" eb="165">
      <t>ショウカン</t>
    </rPh>
    <rPh sb="166" eb="168">
      <t>カイシ</t>
    </rPh>
    <rPh sb="177" eb="179">
      <t>レイワ</t>
    </rPh>
    <rPh sb="180" eb="182">
      <t>ネンド</t>
    </rPh>
    <rPh sb="183" eb="186">
      <t>タンネンド</t>
    </rPh>
    <rPh sb="186" eb="188">
      <t>ヒリツ</t>
    </rPh>
    <rPh sb="189" eb="191">
      <t>ジョウショウ</t>
    </rPh>
    <rPh sb="197" eb="199">
      <t>レイワ</t>
    </rPh>
    <rPh sb="199" eb="202">
      <t>ガンネンド</t>
    </rPh>
    <rPh sb="203" eb="206">
      <t>タンネンド</t>
    </rPh>
    <rPh sb="206" eb="208">
      <t>ヒリツ</t>
    </rPh>
    <rPh sb="209" eb="211">
      <t>シタマワ</t>
    </rPh>
    <rPh sb="218" eb="220">
      <t>レイワ</t>
    </rPh>
    <rPh sb="221" eb="223">
      <t>ネンド</t>
    </rPh>
    <rPh sb="253" eb="256">
      <t>ダイキボ</t>
    </rPh>
    <rPh sb="256" eb="258">
      <t>ジギョウ</t>
    </rPh>
    <rPh sb="259" eb="261">
      <t>ジッシ</t>
    </rPh>
    <rPh sb="262" eb="264">
      <t>コンゴ</t>
    </rPh>
    <rPh sb="265" eb="267">
      <t>ヨテイ</t>
    </rPh>
    <rPh sb="282" eb="284">
      <t>ミコ</t>
    </rPh>
    <rPh sb="310" eb="312">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</si>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</sst>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1"/>
      <color rgb="FFFF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6"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51" xfId="16" applyFont="1" applyBorder="1" applyAlignment="1" applyProtection="1">
      <alignment horizontal="left" vertical="top" wrapText="1"/>
      <protection locked="0"/>
    </xf>
    <xf numFmtId="0" fontId="39" fillId="0" borderId="65"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6"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289738</c:v>
                </c:pt>
                <c:pt idx="1">
                  <c:v>316937</c:v>
                </c:pt>
                <c:pt idx="2">
                  <c:v>332350</c:v>
                </c:pt>
                <c:pt idx="3">
                  <c:v>362690</c:v>
                </c:pt>
                <c:pt idx="4">
                  <c:v>296093</c:v>
                </c:pt>
              </c:numCache>
            </c:numRef>
          </c:val>
          <c:smooth val="0"/>
          <c:extLst>
            <c:ext xmlns:c16="http://schemas.microsoft.com/office/drawing/2014/chart" uri="{C3380CC4-5D6E-409C-BE32-E72D297353CC}">
              <c16:uniqueId val="{00000000-18F2-46CC-BDF3-BF674E9446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195934</c:v>
                </c:pt>
                <c:pt idx="1">
                  <c:v>335660</c:v>
                </c:pt>
                <c:pt idx="2">
                  <c:v>312454</c:v>
                </c:pt>
                <c:pt idx="3">
                  <c:v>168923</c:v>
                </c:pt>
                <c:pt idx="4">
                  <c:v>230136</c:v>
                </c:pt>
              </c:numCache>
            </c:numRef>
          </c:val>
          <c:smooth val="0"/>
          <c:extLst>
            <c:ext xmlns:c16="http://schemas.microsoft.com/office/drawing/2014/chart" uri="{C3380CC4-5D6E-409C-BE32-E72D297353CC}">
              <c16:uniqueId val="{00000001-18F2-46CC-BDF3-BF674E9446E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2.67</c:v>
                </c:pt>
                <c:pt idx="1">
                  <c:v>1.66</c:v>
                </c:pt>
                <c:pt idx="2">
                  <c:v>2.57</c:v>
                </c:pt>
                <c:pt idx="3">
                  <c:v>2.5099999999999998</c:v>
                </c:pt>
                <c:pt idx="4">
                  <c:v>3.27</c:v>
                </c:pt>
              </c:numCache>
            </c:numRef>
          </c:val>
          <c:extLst>
            <c:ext xmlns:c16="http://schemas.microsoft.com/office/drawing/2014/chart" uri="{C3380CC4-5D6E-409C-BE32-E72D297353CC}">
              <c16:uniqueId val="{00000000-D6C2-4E79-8BAA-22B0E559D3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28.26</c:v>
                </c:pt>
                <c:pt idx="1">
                  <c:v>28.06</c:v>
                </c:pt>
                <c:pt idx="2">
                  <c:v>27.27</c:v>
                </c:pt>
                <c:pt idx="3">
                  <c:v>24.95</c:v>
                </c:pt>
                <c:pt idx="4">
                  <c:v>24.95</c:v>
                </c:pt>
              </c:numCache>
            </c:numRef>
          </c:val>
          <c:extLst>
            <c:ext xmlns:c16="http://schemas.microsoft.com/office/drawing/2014/chart" uri="{C3380CC4-5D6E-409C-BE32-E72D297353CC}">
              <c16:uniqueId val="{00000001-D6C2-4E79-8BAA-22B0E559D3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0.78</c:v>
                </c:pt>
                <c:pt idx="1">
                  <c:v>-0.87</c:v>
                </c:pt>
                <c:pt idx="2">
                  <c:v>1.06</c:v>
                </c:pt>
                <c:pt idx="3">
                  <c:v>0.26</c:v>
                </c:pt>
                <c:pt idx="4">
                  <c:v>0.86</c:v>
                </c:pt>
              </c:numCache>
            </c:numRef>
          </c:val>
          <c:smooth val="0"/>
          <c:extLst>
            <c:ext xmlns:c16="http://schemas.microsoft.com/office/drawing/2014/chart" uri="{C3380CC4-5D6E-409C-BE32-E72D297353CC}">
              <c16:uniqueId val="{00000002-D6C2-4E79-8BAA-22B0E559D3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A81-428E-AF3E-83A6E1D400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A81-428E-AF3E-83A6E1D4002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A81-428E-AF3E-83A6E1D4002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A81-428E-AF3E-83A6E1D4002B}"/>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8A81-428E-AF3E-83A6E1D4002B}"/>
            </c:ext>
          </c:extLst>
        </c:ser>
        <c:ser>
          <c:idx val="5"/>
          <c:order val="5"/>
          <c:tx>
            <c:strRef>
              <c:f>データシート!$A$32</c:f>
              <c:strCache>
                <c:ptCount val="1"/>
                <c:pt idx="0">
                  <c:v>農業集落排水処理事業特別会計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8A81-428E-AF3E-83A6E1D4002B}"/>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8A81-428E-AF3E-83A6E1D4002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0.03</c:v>
                </c:pt>
                <c:pt idx="2">
                  <c:v>#N/A</c:v>
                </c:pt>
                <c:pt idx="3">
                  <c:v>0.23</c:v>
                </c:pt>
                <c:pt idx="4">
                  <c:v>#N/A</c:v>
                </c:pt>
                <c:pt idx="5">
                  <c:v>0.2</c:v>
                </c:pt>
                <c:pt idx="6">
                  <c:v>#N/A</c:v>
                </c:pt>
                <c:pt idx="7">
                  <c:v>0.03</c:v>
                </c:pt>
                <c:pt idx="8">
                  <c:v>#N/A</c:v>
                </c:pt>
                <c:pt idx="9">
                  <c:v>0.01</c:v>
                </c:pt>
              </c:numCache>
            </c:numRef>
          </c:val>
          <c:extLst>
            <c:ext xmlns:c16="http://schemas.microsoft.com/office/drawing/2014/chart" uri="{C3380CC4-5D6E-409C-BE32-E72D297353CC}">
              <c16:uniqueId val="{00000007-8A81-428E-AF3E-83A6E1D4002B}"/>
            </c:ext>
          </c:extLst>
        </c:ser>
        <c:ser>
          <c:idx val="8"/>
          <c:order val="8"/>
          <c:tx>
            <c:strRef>
              <c:f>データシート!$A$35</c:f>
              <c:strCache>
                <c:ptCount val="1"/>
                <c:pt idx="0">
                  <c:v>簡易水道事業特別会計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0.06</c:v>
                </c:pt>
                <c:pt idx="2">
                  <c:v>#N/A</c:v>
                </c:pt>
                <c:pt idx="3">
                  <c:v>0.02</c:v>
                </c:pt>
                <c:pt idx="4">
                  <c:v>#N/A</c:v>
                </c:pt>
                <c:pt idx="5">
                  <c:v>0.17</c:v>
                </c:pt>
                <c:pt idx="6">
                  <c:v>#N/A</c:v>
                </c:pt>
                <c:pt idx="7">
                  <c:v>0.02</c:v>
                </c:pt>
                <c:pt idx="8">
                  <c:v>#N/A</c:v>
                </c:pt>
                <c:pt idx="9">
                  <c:v>0.02</c:v>
                </c:pt>
              </c:numCache>
            </c:numRef>
          </c:val>
          <c:extLst>
            <c:ext xmlns:c16="http://schemas.microsoft.com/office/drawing/2014/chart" uri="{C3380CC4-5D6E-409C-BE32-E72D297353CC}">
              <c16:uniqueId val="{00000008-8A81-428E-AF3E-83A6E1D4002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2.67</c:v>
                </c:pt>
                <c:pt idx="2">
                  <c:v>#N/A</c:v>
                </c:pt>
                <c:pt idx="3">
                  <c:v>1.66</c:v>
                </c:pt>
                <c:pt idx="4">
                  <c:v>#N/A</c:v>
                </c:pt>
                <c:pt idx="5">
                  <c:v>2.56</c:v>
                </c:pt>
                <c:pt idx="6">
                  <c:v>#N/A</c:v>
                </c:pt>
                <c:pt idx="7">
                  <c:v>2.5</c:v>
                </c:pt>
                <c:pt idx="8">
                  <c:v>#N/A</c:v>
                </c:pt>
                <c:pt idx="9">
                  <c:v>3.26</c:v>
                </c:pt>
              </c:numCache>
            </c:numRef>
          </c:val>
          <c:extLst>
            <c:ext xmlns:c16="http://schemas.microsoft.com/office/drawing/2014/chart" uri="{C3380CC4-5D6E-409C-BE32-E72D297353CC}">
              <c16:uniqueId val="{00000009-8A81-428E-AF3E-83A6E1D400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379</c:v>
                </c:pt>
                <c:pt idx="5">
                  <c:v>408</c:v>
                </c:pt>
                <c:pt idx="8">
                  <c:v>410</c:v>
                </c:pt>
                <c:pt idx="11">
                  <c:v>431</c:v>
                </c:pt>
                <c:pt idx="14">
                  <c:v>479</c:v>
                </c:pt>
              </c:numCache>
            </c:numRef>
          </c:val>
          <c:extLst>
            <c:ext xmlns:c16="http://schemas.microsoft.com/office/drawing/2014/chart" uri="{C3380CC4-5D6E-409C-BE32-E72D297353CC}">
              <c16:uniqueId val="{00000000-726D-417A-B395-9D98A12C6CB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6D-417A-B395-9D98A12C6CB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5</c:v>
                </c:pt>
                <c:pt idx="3">
                  <c:v>5</c:v>
                </c:pt>
                <c:pt idx="6">
                  <c:v>5</c:v>
                </c:pt>
                <c:pt idx="9">
                  <c:v>5</c:v>
                </c:pt>
                <c:pt idx="12">
                  <c:v>5</c:v>
                </c:pt>
              </c:numCache>
            </c:numRef>
          </c:val>
          <c:extLst>
            <c:ext xmlns:c16="http://schemas.microsoft.com/office/drawing/2014/chart" uri="{C3380CC4-5D6E-409C-BE32-E72D297353CC}">
              <c16:uniqueId val="{00000002-726D-417A-B395-9D98A12C6CB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22</c:v>
                </c:pt>
                <c:pt idx="3">
                  <c:v>22</c:v>
                </c:pt>
                <c:pt idx="6">
                  <c:v>25</c:v>
                </c:pt>
                <c:pt idx="9">
                  <c:v>14</c:v>
                </c:pt>
                <c:pt idx="12">
                  <c:v>10</c:v>
                </c:pt>
              </c:numCache>
            </c:numRef>
          </c:val>
          <c:extLst>
            <c:ext xmlns:c16="http://schemas.microsoft.com/office/drawing/2014/chart" uri="{C3380CC4-5D6E-409C-BE32-E72D297353CC}">
              <c16:uniqueId val="{00000003-726D-417A-B395-9D98A12C6CB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78</c:v>
                </c:pt>
                <c:pt idx="3">
                  <c:v>74</c:v>
                </c:pt>
                <c:pt idx="6">
                  <c:v>72</c:v>
                </c:pt>
                <c:pt idx="9">
                  <c:v>87</c:v>
                </c:pt>
                <c:pt idx="12">
                  <c:v>87</c:v>
                </c:pt>
              </c:numCache>
            </c:numRef>
          </c:val>
          <c:extLst>
            <c:ext xmlns:c16="http://schemas.microsoft.com/office/drawing/2014/chart" uri="{C3380CC4-5D6E-409C-BE32-E72D297353CC}">
              <c16:uniqueId val="{00000004-726D-417A-B395-9D98A12C6CB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6D-417A-B395-9D98A12C6CB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6D-417A-B395-9D98A12C6CB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424</c:v>
                </c:pt>
                <c:pt idx="3">
                  <c:v>475</c:v>
                </c:pt>
                <c:pt idx="6">
                  <c:v>485</c:v>
                </c:pt>
                <c:pt idx="9">
                  <c:v>486</c:v>
                </c:pt>
                <c:pt idx="12">
                  <c:v>540</c:v>
                </c:pt>
              </c:numCache>
            </c:numRef>
          </c:val>
          <c:extLst>
            <c:ext xmlns:c16="http://schemas.microsoft.com/office/drawing/2014/chart" uri="{C3380CC4-5D6E-409C-BE32-E72D297353CC}">
              <c16:uniqueId val="{00000007-726D-417A-B395-9D98A12C6CB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150</c:v>
                </c:pt>
                <c:pt idx="2">
                  <c:v>#N/A</c:v>
                </c:pt>
                <c:pt idx="3">
                  <c:v>#N/A</c:v>
                </c:pt>
                <c:pt idx="4">
                  <c:v>168</c:v>
                </c:pt>
                <c:pt idx="5">
                  <c:v>#N/A</c:v>
                </c:pt>
                <c:pt idx="6">
                  <c:v>#N/A</c:v>
                </c:pt>
                <c:pt idx="7">
                  <c:v>177</c:v>
                </c:pt>
                <c:pt idx="8">
                  <c:v>#N/A</c:v>
                </c:pt>
                <c:pt idx="9">
                  <c:v>#N/A</c:v>
                </c:pt>
                <c:pt idx="10">
                  <c:v>161</c:v>
                </c:pt>
                <c:pt idx="11">
                  <c:v>#N/A</c:v>
                </c:pt>
                <c:pt idx="12">
                  <c:v>#N/A</c:v>
                </c:pt>
                <c:pt idx="13">
                  <c:v>163</c:v>
                </c:pt>
                <c:pt idx="14">
                  <c:v>#N/A</c:v>
                </c:pt>
              </c:numCache>
            </c:numRef>
          </c:val>
          <c:smooth val="0"/>
          <c:extLst>
            <c:ext xmlns:c16="http://schemas.microsoft.com/office/drawing/2014/chart" uri="{C3380CC4-5D6E-409C-BE32-E72D297353CC}">
              <c16:uniqueId val="{00000008-726D-417A-B395-9D98A12C6CB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3961</c:v>
                </c:pt>
                <c:pt idx="5">
                  <c:v>4221</c:v>
                </c:pt>
                <c:pt idx="8">
                  <c:v>4363</c:v>
                </c:pt>
                <c:pt idx="11">
                  <c:v>4487</c:v>
                </c:pt>
                <c:pt idx="14">
                  <c:v>4552</c:v>
                </c:pt>
              </c:numCache>
            </c:numRef>
          </c:val>
          <c:extLst>
            <c:ext xmlns:c16="http://schemas.microsoft.com/office/drawing/2014/chart" uri="{C3380CC4-5D6E-409C-BE32-E72D297353CC}">
              <c16:uniqueId val="{00000000-4782-43E1-BE26-8CFC6847A8A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8</c:v>
                </c:pt>
                <c:pt idx="14">
                  <c:v>7</c:v>
                </c:pt>
              </c:numCache>
            </c:numRef>
          </c:val>
          <c:extLst>
            <c:ext xmlns:c16="http://schemas.microsoft.com/office/drawing/2014/chart" uri="{C3380CC4-5D6E-409C-BE32-E72D297353CC}">
              <c16:uniqueId val="{00000001-4782-43E1-BE26-8CFC6847A8A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2140</c:v>
                </c:pt>
                <c:pt idx="5">
                  <c:v>2203</c:v>
                </c:pt>
                <c:pt idx="8">
                  <c:v>2176</c:v>
                </c:pt>
                <c:pt idx="11">
                  <c:v>2350</c:v>
                </c:pt>
                <c:pt idx="14">
                  <c:v>2426</c:v>
                </c:pt>
              </c:numCache>
            </c:numRef>
          </c:val>
          <c:extLst>
            <c:ext xmlns:c16="http://schemas.microsoft.com/office/drawing/2014/chart" uri="{C3380CC4-5D6E-409C-BE32-E72D297353CC}">
              <c16:uniqueId val="{00000002-4782-43E1-BE26-8CFC6847A8A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782-43E1-BE26-8CFC6847A8A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782-43E1-BE26-8CFC6847A8A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782-43E1-BE26-8CFC6847A8A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738</c:v>
                </c:pt>
                <c:pt idx="3">
                  <c:v>644</c:v>
                </c:pt>
                <c:pt idx="6">
                  <c:v>634</c:v>
                </c:pt>
                <c:pt idx="9">
                  <c:v>641</c:v>
                </c:pt>
                <c:pt idx="12">
                  <c:v>646</c:v>
                </c:pt>
              </c:numCache>
            </c:numRef>
          </c:val>
          <c:extLst>
            <c:ext xmlns:c16="http://schemas.microsoft.com/office/drawing/2014/chart" uri="{C3380CC4-5D6E-409C-BE32-E72D297353CC}">
              <c16:uniqueId val="{00000006-4782-43E1-BE26-8CFC6847A8A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104</c:v>
                </c:pt>
                <c:pt idx="3">
                  <c:v>87</c:v>
                </c:pt>
                <c:pt idx="6">
                  <c:v>79</c:v>
                </c:pt>
                <c:pt idx="9">
                  <c:v>80</c:v>
                </c:pt>
                <c:pt idx="12">
                  <c:v>85</c:v>
                </c:pt>
              </c:numCache>
            </c:numRef>
          </c:val>
          <c:extLst>
            <c:ext xmlns:c16="http://schemas.microsoft.com/office/drawing/2014/chart" uri="{C3380CC4-5D6E-409C-BE32-E72D297353CC}">
              <c16:uniqueId val="{00000007-4782-43E1-BE26-8CFC6847A8A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971</c:v>
                </c:pt>
                <c:pt idx="3">
                  <c:v>948</c:v>
                </c:pt>
                <c:pt idx="6">
                  <c:v>937</c:v>
                </c:pt>
                <c:pt idx="9">
                  <c:v>902</c:v>
                </c:pt>
                <c:pt idx="12">
                  <c:v>856</c:v>
                </c:pt>
              </c:numCache>
            </c:numRef>
          </c:val>
          <c:extLst>
            <c:ext xmlns:c16="http://schemas.microsoft.com/office/drawing/2014/chart" uri="{C3380CC4-5D6E-409C-BE32-E72D297353CC}">
              <c16:uniqueId val="{00000008-4782-43E1-BE26-8CFC6847A8A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43</c:v>
                </c:pt>
                <c:pt idx="3">
                  <c:v>31</c:v>
                </c:pt>
                <c:pt idx="6">
                  <c:v>12</c:v>
                </c:pt>
                <c:pt idx="9">
                  <c:v>10</c:v>
                </c:pt>
                <c:pt idx="12">
                  <c:v>0</c:v>
                </c:pt>
              </c:numCache>
            </c:numRef>
          </c:val>
          <c:extLst>
            <c:ext xmlns:c16="http://schemas.microsoft.com/office/drawing/2014/chart" uri="{C3380CC4-5D6E-409C-BE32-E72D297353CC}">
              <c16:uniqueId val="{00000009-4782-43E1-BE26-8CFC6847A8A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4488</c:v>
                </c:pt>
                <c:pt idx="3">
                  <c:v>4881</c:v>
                </c:pt>
                <c:pt idx="6">
                  <c:v>5220</c:v>
                </c:pt>
                <c:pt idx="9">
                  <c:v>5483</c:v>
                </c:pt>
                <c:pt idx="12">
                  <c:v>5385</c:v>
                </c:pt>
              </c:numCache>
            </c:numRef>
          </c:val>
          <c:extLst>
            <c:ext xmlns:c16="http://schemas.microsoft.com/office/drawing/2014/chart" uri="{C3380CC4-5D6E-409C-BE32-E72D297353CC}">
              <c16:uniqueId val="{0000000A-4782-43E1-BE26-8CFC6847A8A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242</c:v>
                </c:pt>
                <c:pt idx="2">
                  <c:v>#N/A</c:v>
                </c:pt>
                <c:pt idx="3">
                  <c:v>#N/A</c:v>
                </c:pt>
                <c:pt idx="4">
                  <c:v>168</c:v>
                </c:pt>
                <c:pt idx="5">
                  <c:v>#N/A</c:v>
                </c:pt>
                <c:pt idx="6">
                  <c:v>#N/A</c:v>
                </c:pt>
                <c:pt idx="7">
                  <c:v>342</c:v>
                </c:pt>
                <c:pt idx="8">
                  <c:v>#N/A</c:v>
                </c:pt>
                <c:pt idx="9">
                  <c:v>#N/A</c:v>
                </c:pt>
                <c:pt idx="10">
                  <c:v>272</c:v>
                </c:pt>
                <c:pt idx="11">
                  <c:v>#N/A</c:v>
                </c:pt>
                <c:pt idx="12">
                  <c:v>#N/A</c:v>
                </c:pt>
                <c:pt idx="13">
                  <c:v>0</c:v>
                </c:pt>
                <c:pt idx="14">
                  <c:v>#N/A</c:v>
                </c:pt>
              </c:numCache>
            </c:numRef>
          </c:val>
          <c:smooth val="0"/>
          <c:extLst>
            <c:ext xmlns:c16="http://schemas.microsoft.com/office/drawing/2014/chart" uri="{C3380CC4-5D6E-409C-BE32-E72D297353CC}">
              <c16:uniqueId val="{0000000B-4782-43E1-BE26-8CFC6847A8A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615</c:v>
                </c:pt>
                <c:pt idx="1">
                  <c:v>617</c:v>
                </c:pt>
                <c:pt idx="2">
                  <c:v>619</c:v>
                </c:pt>
              </c:numCache>
            </c:numRef>
          </c:val>
          <c:extLst>
            <c:ext xmlns:c16="http://schemas.microsoft.com/office/drawing/2014/chart" uri="{C3380CC4-5D6E-409C-BE32-E72D297353CC}">
              <c16:uniqueId val="{00000000-D24F-4518-ADEF-1C84CE6762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898</c:v>
                </c:pt>
                <c:pt idx="1">
                  <c:v>1055</c:v>
                </c:pt>
                <c:pt idx="2">
                  <c:v>1110</c:v>
                </c:pt>
              </c:numCache>
            </c:numRef>
          </c:val>
          <c:extLst>
            <c:ext xmlns:c16="http://schemas.microsoft.com/office/drawing/2014/chart" uri="{C3380CC4-5D6E-409C-BE32-E72D297353CC}">
              <c16:uniqueId val="{00000001-D24F-4518-ADEF-1C84CE6762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730</c:v>
                </c:pt>
                <c:pt idx="1">
                  <c:v>752</c:v>
                </c:pt>
                <c:pt idx="2">
                  <c:v>766</c:v>
                </c:pt>
              </c:numCache>
            </c:numRef>
          </c:val>
          <c:extLst>
            <c:ext xmlns:c16="http://schemas.microsoft.com/office/drawing/2014/chart" uri="{C3380CC4-5D6E-409C-BE32-E72D297353CC}">
              <c16:uniqueId val="{00000002-D24F-4518-ADEF-1C84CE6762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{A074C663-C6A9-4CBC-A286-979CDA9BD1F8}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EFFF-4424-B844-713C4C15418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{530E85E4-21C9-4F00-A7E4-7A6570836D7A}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FFF-4424-B844-713C4C15418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{38E2875F-429B-4293-A916-A14FFC29C398}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FFF-4424-B844-713C4C15418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{F699AC14-D406-40C2-AEF8-5AF2F46F1323}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FFF-4424-B844-713C4C15418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{E9909078-7989-4EA8-88E1-3818DB2BB0A8}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FFF-4424-B844-713C4C15418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{524BD74C-15EF-43F8-8BC3-0FC48FAA8AFF}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EFFF-4424-B844-713C4C15418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{C4291361-8172-4EA4-9F75-DEEC9D46F0DC}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EFFF-4424-B844-713C4C15418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{B1D39136-A574-4E91-A03E-20E8820CFD5D}</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EFFF-4424-B844-713C4C154183}"/>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{5BD56E92-0666-4579-BEB4-DB6A04A36B4C}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EFFF-4424-B844-713C4C15418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62.2</c:v>
                </c:pt>
                <c:pt idx="16">
                  <c:v>60.6</c:v>
                </c:pt>
                <c:pt idx="24">
                  <c:v>62.5</c:v>
                </c:pt>
                <c:pt idx="32">
                  <c:v>63.9</c:v>
                </c:pt>
              </c:numCache>
            </c:numRef>
          </c:xVal>
          <c:yVal>
            <c:numRef>
              <c:f>公会計指標分析・財政指標組合せ分析表!$BP$51:$DC$51</c:f>
              <c:numCache>
                <c:formatCode>#,##0.0;"▲ "#,##0.0</c:formatCode>
                <c:ptCount val="40"/>
                <c:pt idx="0">
                  <c:v>13.6</c:v>
                </c:pt>
                <c:pt idx="8">
                  <c:v>9.4</c:v>
                </c:pt>
                <c:pt idx="16">
                  <c:v>18.5</c:v>
                </c:pt>
                <c:pt idx="24">
                  <c:v>13.3</c:v>
                </c:pt>
              </c:numCache>
            </c:numRef>
          </c:yVal>
          <c:smooth val="0"/>
          <c:extLst>
            <c:ext xmlns:c16="http://schemas.microsoft.com/office/drawing/2014/chart" uri="{C3380CC4-5D6E-409C-BE32-E72D297353CC}">
              <c16:uniqueId val="{00000009-EFFF-4424-B844-713C4C15418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{C3099F7B-8DD2-4164-986B-7B7F9EBEB48E}</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EFFF-4424-B844-713C4C15418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{34CB4E53-8DCE-413A-8209-24CF35FD77A0}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FFF-4424-B844-713C4C15418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{91FDF0FB-CF97-43F0-A61A-FA3C3E590F72}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FFF-4424-B844-713C4C15418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{932D8E02-0BDD-42AC-81E9-E038F68DC182}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FFF-4424-B844-713C4C15418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{729FEE61-D9F4-4D93-9DC6-E2AE3CF3DC6A}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FFF-4424-B844-713C4C154183}"/>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{B300D6B4-1EFC-41ED-92B5-135D6BDC0F6A}</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EFFF-4424-B844-713C4C154183}"/>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{1D09EC0C-2190-4425-8A2E-1CB0539611D2}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EFFF-4424-B844-713C4C154183}"/>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{850B3D34-C781-4183-8596-DBE701A5DDFF}</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EFFF-4424-B844-713C4C154183}"/>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{FC5E016C-4E3C-4074-A243-69C3479B7F16}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EFFF-4424-B844-713C4C15418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61.5</c:v>
                </c:pt>
                <c:pt idx="24">
                  <c:v>60.9</c:v>
                </c:pt>
                <c:pt idx="32">
                  <c:v>62.3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FFF-4424-B844-713C4C154183}"/>
            </c:ext>
          </c:extLst>
        </c:ser>
        <c:dLbls>
          <c:showLegendKey val="0"/>
          <c:showVal val="1"/>
          <c:showCatName val="0"/>
          <c:showSerName val="0"/>
          <c:showPercent val="0"/>
          <c:showBubbleSize val="0"/>
        </c:dLbls>
        <c:axId val="46179840"/>
        <c:axId val="46181760"/>
      </c:scatterChart>
      <c:valAx>
        <c:axId val="46179840"/>
        <c:scaling>
          <c:orientation val="maxMin"/>
          <c:max val="63"/>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{EF5A7AA5-21D4-4544-8950-5534D8DFA897}</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B4C-4A19-8816-776BAAD8EC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{847E13D7-6DD2-4766-8D6E-ADC253503833}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4C-4A19-8816-776BAAD8EC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{6370B29C-CECC-4E1E-BF87-5F78E2615372}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4C-4A19-8816-776BAAD8EC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{6712FF11-D4C3-4263-BD9E-E62DA5759D0C}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4C-4A19-8816-776BAAD8EC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{67106689-E96F-466D-B3D4-83234D928550}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4C-4A19-8816-776BAAD8EC32}"/>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{80B21A22-1805-4C04-BC63-69BBE0107015}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B4C-4A19-8816-776BAAD8EC3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{A156C892-3834-4F84-B502-EEC7F582362B}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B4C-4A19-8816-776BAAD8EC3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{5BA2EE22-1FEE-45F3-A191-17E186C37DB6}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B4C-4A19-8816-776BAAD8EC32}"/>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{34D81CEF-67BA-47C1-88D4-217EA24DE9BE}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B4C-4A19-8816-776BAAD8EC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7.2</c:v>
                </c:pt>
                <c:pt idx="8">
                  <c:v>8.1</c:v>
                </c:pt>
                <c:pt idx="16">
                  <c:v>9.1</c:v>
                </c:pt>
                <c:pt idx="24">
                  <c:v>9</c:v>
                </c:pt>
                <c:pt idx="32">
                  <c:v>8.5</c:v>
                </c:pt>
              </c:numCache>
            </c:numRef>
          </c:xVal>
          <c:yVal>
            <c:numRef>
              <c:f>公会計指標分析・財政指標組合せ分析表!$BP$73:$DC$73</c:f>
              <c:numCache>
                <c:formatCode>#,##0.0;"▲ "#,##0.0</c:formatCode>
                <c:ptCount val="40"/>
                <c:pt idx="0">
                  <c:v>13.6</c:v>
                </c:pt>
                <c:pt idx="8">
                  <c:v>9.4</c:v>
                </c:pt>
                <c:pt idx="16">
                  <c:v>18.5</c:v>
                </c:pt>
                <c:pt idx="24">
                  <c:v>13.3</c:v>
                </c:pt>
              </c:numCache>
            </c:numRef>
          </c:yVal>
          <c:smooth val="0"/>
          <c:extLst>
            <c:ext xmlns:c16="http://schemas.microsoft.com/office/drawing/2014/chart" uri="{C3380CC4-5D6E-409C-BE32-E72D297353CC}">
              <c16:uniqueId val="{00000009-BB4C-4A19-8816-776BAAD8EC3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{6479B01C-46F8-4F49-A876-30DAB8642046}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B4C-4A19-8816-776BAAD8EC3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{918728BB-8BFE-4F6C-99AD-30F1B34A8562}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4C-4A19-8816-776BAAD8EC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{6882C82B-1B9F-4C60-A855-667E7840F8D6}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4C-4A19-8816-776BAAD8EC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{80A5A754-112E-4975-BA63-6A3FAB9359E6}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4C-4A19-8816-776BAAD8EC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{8450ED57-FAC8-4A5D-A768-86234E67ABEE}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4C-4A19-8816-776BAAD8EC32}"/>
                </c:ext>
              </c:extLst>
            </c:dLbl>
            <c:dLbl>
              <c:idx val="8"/>
              <c:layout>
                <c:manualLayout>
                  <c:x val="-1.8171803637232468E-2"/>
                  <c:y val="-4.3495921315535854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{E62DFDEE-DA64-42B9-955E-2522C154B59A}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B4C-4A19-8816-776BAAD8EC32}"/>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{F8613089-5590-47DF-8C58-5706C93B9DE7}</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B4C-4A19-8816-776BAAD8EC32}"/>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{709E1444-239E-447D-A240-8B68D8148FF4}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B4C-4A19-8816-776BAAD8EC32}"/>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{429C74D4-2AB6-4EF6-934A-9CA4FF300826}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B4C-4A19-8816-776BAAD8EC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c:v>
                </c:pt>
                <c:pt idx="24">
                  <c:v>6.6</c:v>
                </c:pt>
                <c:pt idx="32">
                  <c:v>6.8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B4C-4A19-8816-776BAAD8EC32}"/>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平成３０年度悠邑ふるさと会館大規模改修事業（過疎対策事業債）や定住促進住宅整備事業（過疎対策事業債）等の元金償還が開始されたことに伴い、元金償還額が５４百万円増加している。</a:t>
          </a:r>
        </a:p>
        <a:p>
          <a:r>
            <a:rPr kumimoji="1" lang="ja-JP" altLang="en-US" sz="1200">
              <a:latin typeface="ＭＳ ゴシック" pitchFamily="49" charset="-128"/>
              <a:ea typeface="ＭＳ ゴシック" pitchFamily="49" charset="-128"/>
            </a:rPr>
            <a:t>　近年実施している新可燃ごみ共同処理施設整備事業等の大規模事業の償還が開始されるとさらに増加する見込みである。</a:t>
          </a:r>
        </a:p>
        <a:p>
          <a:r>
            <a:rPr kumimoji="1" lang="ja-JP" altLang="en-US" sz="1200">
              <a:latin typeface="ＭＳ ゴシック" pitchFamily="49" charset="-128"/>
              <a:ea typeface="ＭＳ ゴシック" pitchFamily="49" charset="-128"/>
            </a:rPr>
            <a:t>　また、地方債を交付税措置率の高い過疎対策事業債や辺地対策事業債などに限定しているため、算入公債費等も令和４年度において４８百万円増加している。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満期一括償還地方債の財源としての積立は行っていない。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大規模事業等の実施により新たな借入を行う一方で、新規借入が償還額を下回るよう町債の借入を抑制していることもあり、令和４年度においては、前年度比△９７百万円の５，３８５百万円となった。令和５年度以降は谷地区および瀬尻・久料谷地区治水事業によりさらに増加することが見込まれ、将来負担比率の数値の悪化が懸念される。</a:t>
          </a:r>
        </a:p>
        <a:p>
          <a:r>
            <a:rPr kumimoji="1" lang="ja-JP" altLang="en-US" sz="1400">
              <a:latin typeface="ＭＳ ゴシック" pitchFamily="49" charset="-128"/>
              <a:ea typeface="ＭＳ ゴシック" pitchFamily="49" charset="-128"/>
            </a:rPr>
            <a:t>　一方で地方債を交付税措置率の高い過疎対策事業債や辺地対策事業債などに限定しているため、基準財政需要額算入見込額も令和４年度において６５百万円増加している。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島根県川本町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７０百万円の２，４９５百万円となっている。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近年実施した普通建設事業で借入を行った地方債の元金償還開始に伴い令和５年度以降の公債費が大幅に増加することが見込まれることや、公共施設の更新や改修を公共施設等総合管理計画に基づき計画的に実施すること等から、基金全体の積立額が１３２百万円となったこと等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・近年多発する災害や、将来見込まれる公債費の増、本町における喫緊の課題である公共施設の老朽化対策等、今後の財政需要の増大にも適切に対応していけるよう、一定額の基金残高を確保していく。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・公共施設等総合管理基金：公共施設の維持管理（改修・除却・長寿命化等）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・ふるさと創生積立金　　：自ら考え自ら実践する地域づくり事業の推進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：ふるさと川本町の再生のため寄附金を活用した個性豊かな活力ある安全・安心のまちづくり事業を推進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・定住促進基金　　　　　：若年層を中心とした人材育成や定住促進に資する事業資金に充てる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　　　：林業の成長産業化と森林資源の適切な管理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・公共施設等総合管理基金：公共施設の更新や改修に備え、前年度比＋６２百万円の６２７百万円となった。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・ふるさと思いやり基金　：ふるさと納税収入の減少により、前年度比△５百万円の３４百万円となった。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・その他特定目的基金全体：公共施設等の老朽化対策や多額の負担が見込まれる特定の財政支出に備えるため、一定額を確保していく。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・令和４年度末の基金残高は、前年度比＋２百万円の６１９百万円となった。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・これは、運用益収入の積立を行った一方で、財源不足に伴う取崩を行わなかったことが要因である。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本町は一級河川「江の川」沿いに多くの集落があり、平成３０年以降では浸水による被害が多発している。近年、取崩の実績はないものの、さらなる大規模な災害の発生等、不測の事態に備えるため、予算編成段階で地方債発行の抑制や経常経費の削減等による収支改善を図りつつ、現在の基金残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・令和４年度末の基金残高は、前年度比＋５５百万円の１，１１０百万円となった。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繰上償還や公債費の増加による財源不足に伴う取崩を行わなかった一方で、運用益収入の積立を行ったことに合わせ、近年実施した普通建設事業で借入を行った地方債の元金償還開始に伴う令和５年度以降の公債費の大幅な増加に備えて５５百万円積立を行ったことが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実施した、まちごと魅力化センター整備事業や新可燃ごみ共同処理施設施設整備事業等の大規模な普通建設事業の財源として借入を行った地方債の元金償還が開始となることで、今後もさらに公債費が増加していく。近年、取崩の実績はないものの、公債費の増加により発生する財源不足に対応していくため、予算編成段階で地方債発行の抑制や経常経費の削減等による収支改善を図りつつ、現在の基金残高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
3,058
106.43
4,781,658
4,653,779
81,055
2,481,638
5,385,460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平成２８年度に策定した公共施設等総合管理計画において、公共施設等の延べ床面積を３０年間で３０％削減するという目標を掲げ、老朽化した施設の除却等を進めている。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有形固定資産減価償却率は、経年劣化等により類似団体の平均と同様に数値が上昇している。今後は個別に施設を分析していき、老朽化状況をより正確に把握したうえで施設の維持管理対策を行っていく。</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116387</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246007"/>
          <a:ext cx="127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120214</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21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116387</xdr:rowOff>
    </xdr:from>
    <xdr:to>
      <xdr:col>23</xdr:col>
      <xdr:colOff>174625</xdr:colOff>
      <xdr:row>34</xdr:row>
      <xdr:rowOff>116387</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1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0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24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6276</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57498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154849</xdr:rowOff>
    </xdr:from>
    <xdr:to>
      <xdr:col>23</xdr:col>
      <xdr:colOff>136525</xdr:colOff>
      <xdr:row>30</xdr:row>
      <xdr:rowOff>84999</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58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111669</xdr:rowOff>
    </xdr:from>
    <xdr:to>
      <xdr:col>19</xdr:col>
      <xdr:colOff>187325</xdr:colOff>
      <xdr:row>30</xdr:row>
      <xdr:rowOff>41819</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96248</xdr:rowOff>
    </xdr:from>
    <xdr:to>
      <xdr:col>11</xdr:col>
      <xdr:colOff>187325</xdr:colOff>
      <xdr:row>30</xdr:row>
      <xdr:rowOff>26398</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65405</xdr:rowOff>
    </xdr:from>
    <xdr:to>
      <xdr:col>7</xdr:col>
      <xdr:colOff>187325</xdr:colOff>
      <xdr:row>29</xdr:row>
      <xdr:rowOff>167005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32748</xdr:rowOff>
    </xdr:from>
    <xdr:to>
      <xdr:col>23</xdr:col>
      <xdr:colOff>136525</xdr:colOff>
      <xdr:row>30</xdr:row>
      <xdr:rowOff>134348</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4711700" y="594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11175</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000-000056000000}"/>
            </a:ext>
          </a:extLst>
        </xdr:cNvPr>
        <xdr:cNvSpPr txBox="1"/>
      </xdr:nvSpPr>
      <xdr:spPr>
        <a:xfrm>
          <a:off x="4813300" y="5926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161018</xdr:rowOff>
    </xdr:from>
    <xdr:to>
      <xdr:col>19</xdr:col>
      <xdr:colOff>187325</xdr:colOff>
      <xdr:row>30</xdr:row>
      <xdr:rowOff>91168</xdr:rowOff>
    </xdr:to>
    <xdr:sp macro="" textlink="">
      <xdr:nvSpPr>
        <xdr:cNvPr id="87" name="楕円 86">
          <a:extLst>
            <a:ext uri="{FF2B5EF4-FFF2-40B4-BE49-F238E27FC236}">
              <a16:creationId xmlns:a16="http://schemas.microsoft.com/office/drawing/2014/main" id="{00000000-0008-0000-0000-000057000000}"/>
            </a:ext>
          </a:extLst>
        </xdr:cNvPr>
        <xdr:cNvSpPr/>
      </xdr:nvSpPr>
      <xdr:spPr>
        <a:xfrm>
          <a:off x="4000500" y="590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40368</xdr:rowOff>
    </xdr:from>
    <xdr:to>
      <xdr:col>23</xdr:col>
      <xdr:colOff>85725</xdr:colOff>
      <xdr:row>30</xdr:row>
      <xdr:rowOff>83548</xdr:rowOff>
    </xdr:to>
    <xdr:cxnSp macro="">
      <xdr:nvCxnSpPr>
        <xdr:cNvPr id="88" name="直線コネクタ 87">
          <a:extLst>
            <a:ext uri="{FF2B5EF4-FFF2-40B4-BE49-F238E27FC236}">
              <a16:creationId xmlns:a16="http://schemas.microsoft.com/office/drawing/2014/main" id="{00000000-0008-0000-0000-000058000000}"/>
            </a:ext>
          </a:extLst>
        </xdr:cNvPr>
        <xdr:cNvCxnSpPr/>
      </xdr:nvCxnSpPr>
      <xdr:spPr>
        <a:xfrm>
          <a:off x="4051300" y="5955393"/>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102417</xdr:rowOff>
    </xdr:from>
    <xdr:to>
      <xdr:col>15</xdr:col>
      <xdr:colOff>187325</xdr:colOff>
      <xdr:row>30</xdr:row>
      <xdr:rowOff>32567</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3238500" y="584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153217</xdr:rowOff>
    </xdr:from>
    <xdr:to>
      <xdr:col>19</xdr:col>
      <xdr:colOff>136525</xdr:colOff>
      <xdr:row>30</xdr:row>
      <xdr:rowOff>40368</xdr:rowOff>
    </xdr:to>
    <xdr:cxnSp macro="">
      <xdr:nvCxnSpPr>
        <xdr:cNvPr id="90" name="直線コネクタ 89">
          <a:extLst>
            <a:ext uri="{FF2B5EF4-FFF2-40B4-BE49-F238E27FC236}">
              <a16:creationId xmlns:a16="http://schemas.microsoft.com/office/drawing/2014/main" id="{00000000-0008-0000-0000-00005A000000}"/>
            </a:ext>
          </a:extLst>
        </xdr:cNvPr>
        <xdr:cNvCxnSpPr/>
      </xdr:nvCxnSpPr>
      <xdr:spPr>
        <a:xfrm>
          <a:off x="3289300" y="5896792"/>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153217</xdr:rowOff>
    </xdr:from>
    <xdr:to>
      <xdr:col>15</xdr:col>
      <xdr:colOff>136525</xdr:colOff>
      <xdr:row>30</xdr:row>
      <xdr:rowOff>31115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flipV="1">
          <a:off x="2527300" y="5896792"/>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127091</xdr:rowOff>
    </xdr:from>
    <xdr:to>
      <xdr:col>7</xdr:col>
      <xdr:colOff>187325</xdr:colOff>
      <xdr:row>30</xdr:row>
      <xdr:rowOff>57241</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1714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6441</xdr:rowOff>
    </xdr:from>
    <xdr:to>
      <xdr:col>11</xdr:col>
      <xdr:colOff>136525</xdr:colOff>
      <xdr:row>30</xdr:row>
      <xdr:rowOff>31115</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1765300" y="5921466"/>
          <a:ext cx="762000" cy="2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58346</xdr:rowOff>
    </xdr:from>
    <xdr:ext cx="405111" cy="259045"/>
    <xdr:sp macro="" textlink="">
      <xdr:nvSpPr>
        <xdr:cNvPr id="95" name="n_1aveValue有形固定資産減価償却率">
          <a:extLst>
            <a:ext uri="{FF2B5EF4-FFF2-40B4-BE49-F238E27FC236}">
              <a16:creationId xmlns:a16="http://schemas.microsoft.com/office/drawing/2014/main" id="{00000000-0008-0000-0000-00005F000000}"/>
            </a:ext>
          </a:extLst>
        </xdr:cNvPr>
        <xdr:cNvSpPr txBox="1"/>
      </xdr:nvSpPr>
      <xdr:spPr>
        <a:xfrm>
          <a:off x="38360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6" name="n_2aveValue有形固定資産減価償却率">
          <a:extLst>
            <a:ext uri="{FF2B5EF4-FFF2-40B4-BE49-F238E27FC236}">
              <a16:creationId xmlns:a16="http://schemas.microsoft.com/office/drawing/2014/main" id="{00000000-0008-0000-0000-000060000000}"/>
            </a:ext>
          </a:extLst>
        </xdr:cNvPr>
        <xdr:cNvSpPr txBox="1"/>
      </xdr:nvSpPr>
      <xdr:spPr>
        <a:xfrm>
          <a:off x="3086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42925</xdr:rowOff>
    </xdr:from>
    <xdr:ext cx="405111" cy="259045"/>
    <xdr:sp macro="" textlink="">
      <xdr:nvSpPr>
        <xdr:cNvPr id="97" name="n_3aveValue有形固定資産減価償却率">
          <a:extLst>
            <a:ext uri="{FF2B5EF4-FFF2-40B4-BE49-F238E27FC236}">
              <a16:creationId xmlns:a16="http://schemas.microsoft.com/office/drawing/2014/main" id="{00000000-0008-0000-0000-000061000000}"/>
            </a:ext>
          </a:extLst>
        </xdr:cNvPr>
        <xdr:cNvSpPr txBox="1"/>
      </xdr:nvSpPr>
      <xdr:spPr>
        <a:xfrm>
          <a:off x="2324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12082</xdr:rowOff>
    </xdr:from>
    <xdr:ext cx="405111" cy="259045"/>
    <xdr:sp macro="" textlink="">
      <xdr:nvSpPr>
        <xdr:cNvPr id="98" name="n_4aveValue有形固定資産減価償却率">
          <a:extLst>
            <a:ext uri="{FF2B5EF4-FFF2-40B4-BE49-F238E27FC236}">
              <a16:creationId xmlns:a16="http://schemas.microsoft.com/office/drawing/2014/main" id="{00000000-0008-0000-0000-000062000000}"/>
            </a:ext>
          </a:extLst>
        </xdr:cNvPr>
        <xdr:cNvSpPr txBox="1"/>
      </xdr:nvSpPr>
      <xdr:spPr>
        <a:xfrm>
          <a:off x="1562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82295</xdr:rowOff>
    </xdr:from>
    <xdr:ext cx="405111" cy="259045"/>
    <xdr:sp macro="" textlink="">
      <xdr:nvSpPr>
        <xdr:cNvPr id="99" name="n_1mainValue有形固定資産減価償却率">
          <a:extLst>
            <a:ext uri="{FF2B5EF4-FFF2-40B4-BE49-F238E27FC236}">
              <a16:creationId xmlns:a16="http://schemas.microsoft.com/office/drawing/2014/main" id="{00000000-0008-0000-0000-000063000000}"/>
            </a:ext>
          </a:extLst>
        </xdr:cNvPr>
        <xdr:cNvSpPr txBox="1"/>
      </xdr:nvSpPr>
      <xdr:spPr>
        <a:xfrm>
          <a:off x="3836044" y="599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49094</xdr:rowOff>
    </xdr:from>
    <xdr:ext cx="405111" cy="259045"/>
    <xdr:sp macro="" textlink="">
      <xdr:nvSpPr>
        <xdr:cNvPr id="100" name="n_2mainValue有形固定資産減価償却率">
          <a:extLst>
            <a:ext uri="{FF2B5EF4-FFF2-40B4-BE49-F238E27FC236}">
              <a16:creationId xmlns:a16="http://schemas.microsoft.com/office/drawing/2014/main" id="{00000000-0008-0000-0000-000064000000}"/>
            </a:ext>
          </a:extLst>
        </xdr:cNvPr>
        <xdr:cNvSpPr txBox="1"/>
      </xdr:nvSpPr>
      <xdr:spPr>
        <a:xfrm>
          <a:off x="3086744" y="56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1" name="n_3mainValue有形固定資産減価償却率">
          <a:extLst>
            <a:ext uri="{FF2B5EF4-FFF2-40B4-BE49-F238E27FC236}">
              <a16:creationId xmlns:a16="http://schemas.microsoft.com/office/drawing/2014/main" id="{00000000-0008-0000-0000-000065000000}"/>
            </a:ext>
          </a:extLst>
        </xdr:cNvPr>
        <xdr:cNvSpPr txBox="1"/>
      </xdr:nvSpPr>
      <xdr:spPr>
        <a:xfrm>
          <a:off x="2324744"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102" name="n_4mainValue有形固定資産減価償却率">
          <a:extLst>
            <a:ext uri="{FF2B5EF4-FFF2-40B4-BE49-F238E27FC236}">
              <a16:creationId xmlns:a16="http://schemas.microsoft.com/office/drawing/2014/main" id="{00000000-0008-0000-0000-000066000000}"/>
            </a:ext>
          </a:extLst>
        </xdr:cNvPr>
        <xdr:cNvSpPr txBox="1"/>
      </xdr:nvSpPr>
      <xdr:spPr>
        <a:xfrm>
          <a:off x="15627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近年実施したまちごと魅力化センター整備事業や悠邑ふるさと会館大規模改修事業等の大規模な普通建設事業に伴い、地方債現在高が増加していることが要因で、類似団体の平均より高い水準となっている。　償還額とのバランスを考慮し地方債発行の抑制に努めていくと伴に、交付税算入率の低い地方債の繰上償還を実施する等地方債現在高の削減に取り組んでいく。</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000-000074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000-000075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117620</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4793595" y="5261428"/>
          <a:ext cx="1269" cy="1457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121447</xdr:rowOff>
    </xdr:from>
    <xdr:ext cx="469744"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4846300" y="672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117620</xdr:rowOff>
    </xdr:from>
    <xdr:to>
      <xdr:col>76</xdr:col>
      <xdr:colOff>111125</xdr:colOff>
      <xdr:row>34</xdr:row>
      <xdr:rowOff>117620</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4706600" y="671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109800</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4846300" y="5339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86923</xdr:rowOff>
    </xdr:from>
    <xdr:to>
      <xdr:col>76</xdr:col>
      <xdr:colOff>73025</xdr:colOff>
      <xdr:row>28</xdr:row>
      <xdr:rowOff>17073</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4744700" y="548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22923</xdr:rowOff>
    </xdr:from>
    <xdr:to>
      <xdr:col>72</xdr:col>
      <xdr:colOff>123825</xdr:colOff>
      <xdr:row>27</xdr:row>
      <xdr:rowOff>124523</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4033500" y="542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26080</xdr:rowOff>
    </xdr:from>
    <xdr:to>
      <xdr:col>68</xdr:col>
      <xdr:colOff>123825</xdr:colOff>
      <xdr:row>29</xdr:row>
      <xdr:rowOff>127680</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3271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2509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1747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157008</xdr:rowOff>
    </xdr:from>
    <xdr:to>
      <xdr:col>76</xdr:col>
      <xdr:colOff>73025</xdr:colOff>
      <xdr:row>30</xdr:row>
      <xdr:rowOff>87158</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4744700" y="590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135435</xdr:rowOff>
    </xdr:from>
    <xdr:ext cx="469744"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4846300" y="587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46781</xdr:rowOff>
    </xdr:from>
    <xdr:to>
      <xdr:col>72</xdr:col>
      <xdr:colOff>123825</xdr:colOff>
      <xdr:row>30</xdr:row>
      <xdr:rowOff>148381</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4033500" y="596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36358</xdr:rowOff>
    </xdr:from>
    <xdr:to>
      <xdr:col>76</xdr:col>
      <xdr:colOff>22225</xdr:colOff>
      <xdr:row>30</xdr:row>
      <xdr:rowOff>97581</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flipV="1">
          <a:off x="14084300" y="5951383"/>
          <a:ext cx="711200" cy="6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164447</xdr:rowOff>
    </xdr:from>
    <xdr:to>
      <xdr:col>68</xdr:col>
      <xdr:colOff>123825</xdr:colOff>
      <xdr:row>31</xdr:row>
      <xdr:rowOff>94597</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3271500" y="607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97581</xdr:rowOff>
    </xdr:from>
    <xdr:to>
      <xdr:col>72</xdr:col>
      <xdr:colOff>73025</xdr:colOff>
      <xdr:row>31</xdr:row>
      <xdr:rowOff>43797</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3322300" y="6012606"/>
          <a:ext cx="762000" cy="11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55145</xdr:rowOff>
    </xdr:from>
    <xdr:to>
      <xdr:col>64</xdr:col>
      <xdr:colOff>123825</xdr:colOff>
      <xdr:row>31</xdr:row>
      <xdr:rowOff>156745</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2509500" y="614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43797</xdr:rowOff>
    </xdr:from>
    <xdr:to>
      <xdr:col>68</xdr:col>
      <xdr:colOff>73025</xdr:colOff>
      <xdr:row>31</xdr:row>
      <xdr:rowOff>105945</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2560300" y="6130272"/>
          <a:ext cx="762000" cy="6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87376</xdr:rowOff>
    </xdr:from>
    <xdr:to>
      <xdr:col>60</xdr:col>
      <xdr:colOff>123825</xdr:colOff>
      <xdr:row>32</xdr:row>
      <xdr:rowOff>17526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1747500" y="61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105945</xdr:rowOff>
    </xdr:from>
    <xdr:to>
      <xdr:col>64</xdr:col>
      <xdr:colOff>73025</xdr:colOff>
      <xdr:row>31</xdr:row>
      <xdr:rowOff>138176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1798300" y="6192420"/>
          <a:ext cx="762000" cy="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25</xdr:row>
      <xdr:rowOff>141050</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3836727" y="519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144207</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30874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2325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1563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139508</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3836727" y="605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85724</xdr:rowOff>
    </xdr:from>
    <xdr:ext cx="469744"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3087427" y="6172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147872</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2325427" y="62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8653</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1563427" y="62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
3,058
106.43
4,781,658
4,653,779
81,055
2,481,638
5,385,460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22316</xdr:rowOff>
    </xdr:from>
    <xdr:to>
      <xdr:col>24</xdr:col>
      <xdr:colOff>62865</xdr:colOff>
      <xdr:row>42</xdr:row>
      <xdr:rowOff>68035</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5161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71862</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68035</xdr:rowOff>
    </xdr:from>
    <xdr:to>
      <xdr:col>24</xdr:col>
      <xdr:colOff>152400</xdr:colOff>
      <xdr:row>42</xdr:row>
      <xdr:rowOff>68035</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6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140443</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2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22316</xdr:rowOff>
    </xdr:from>
    <xdr:to>
      <xdr:col>24</xdr:col>
      <xdr:colOff>152400</xdr:colOff>
      <xdr:row>34</xdr:row>
      <xdr:rowOff>22316</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5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158949</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740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2540</xdr:rowOff>
    </xdr:from>
    <xdr:to>
      <xdr:col>15</xdr:col>
      <xdr:colOff>101600</xdr:colOff>
      <xdr:row>39</xdr:row>
      <xdr:rowOff>104140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90731</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43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118654</xdr:rowOff>
    </xdr:from>
    <xdr:to>
      <xdr:col>24</xdr:col>
      <xdr:colOff>63500</xdr:colOff>
      <xdr:row>38</xdr:row>
      <xdr:rowOff>144780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3797300" y="66337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144780</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62069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27033</xdr:rowOff>
    </xdr:from>
    <xdr:to>
      <xdr:col>10</xdr:col>
      <xdr:colOff>165100</xdr:colOff>
      <xdr:row>38</xdr:row>
      <xdr:rowOff>128633</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77833</xdr:rowOff>
    </xdr:from>
    <xdr:to>
      <xdr:col>15</xdr:col>
      <xdr:colOff>50800</xdr:colOff>
      <xdr:row>38</xdr:row>
      <xdr:rowOff>105591</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5929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169091</xdr:rowOff>
    </xdr:from>
    <xdr:to>
      <xdr:col>6</xdr:col>
      <xdr:colOff>38100</xdr:colOff>
      <xdr:row>38</xdr:row>
      <xdr:rowOff>99241</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48441</xdr:rowOff>
    </xdr:from>
    <xdr:to>
      <xdr:col>10</xdr:col>
      <xdr:colOff>114300</xdr:colOff>
      <xdr:row>38</xdr:row>
      <xdr:rowOff>77833</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56354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83837</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95267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78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40657</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145160</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317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115769</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26667</xdr:rowOff>
    </xdr:from>
    <xdr:to>
      <xdr:col>54</xdr:col>
      <xdr:colOff>189865</xdr:colOff>
      <xdr:row>41</xdr:row>
      <xdr:rowOff>131585</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10476865" y="5855967"/>
          <a:ext cx="0" cy="130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135412</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10515600" y="716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131585</xdr:rowOff>
    </xdr:from>
    <xdr:to>
      <xdr:col>55</xdr:col>
      <xdr:colOff>88900</xdr:colOff>
      <xdr:row>41</xdr:row>
      <xdr:rowOff>131585</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10388600" y="7161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144794</xdr:rowOff>
    </xdr:from>
    <xdr:ext cx="599010"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10515600" y="563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26667</xdr:rowOff>
    </xdr:from>
    <xdr:to>
      <xdr:col>55</xdr:col>
      <xdr:colOff>88900</xdr:colOff>
      <xdr:row>34</xdr:row>
      <xdr:rowOff>26667</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5855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128858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10515600" y="68154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105981</xdr:rowOff>
    </xdr:from>
    <xdr:to>
      <xdr:col>55</xdr:col>
      <xdr:colOff>50800</xdr:colOff>
      <xdr:row>41</xdr:row>
      <xdr:rowOff>36131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10426700" y="696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114122</xdr:rowOff>
    </xdr:from>
    <xdr:to>
      <xdr:col>50</xdr:col>
      <xdr:colOff>165100</xdr:colOff>
      <xdr:row>41</xdr:row>
      <xdr:rowOff>44272</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9588500" y="69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136767</xdr:rowOff>
    </xdr:from>
    <xdr:to>
      <xdr:col>46</xdr:col>
      <xdr:colOff>38100</xdr:colOff>
      <xdr:row>41</xdr:row>
      <xdr:rowOff>66917</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8699500" y="699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126238</xdr:rowOff>
    </xdr:from>
    <xdr:to>
      <xdr:col>41</xdr:col>
      <xdr:colOff>101600</xdr:colOff>
      <xdr:row>41</xdr:row>
      <xdr:rowOff>56388</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7810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131132</xdr:rowOff>
    </xdr:from>
    <xdr:to>
      <xdr:col>36</xdr:col>
      <xdr:colOff>165100</xdr:colOff>
      <xdr:row>41</xdr:row>
      <xdr:rowOff>61282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921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135617</xdr:rowOff>
    </xdr:from>
    <xdr:to>
      <xdr:col>55</xdr:col>
      <xdr:colOff>50800</xdr:colOff>
      <xdr:row>41</xdr:row>
      <xdr:rowOff>65767</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10426700" y="699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84408</xdr:rowOff>
    </xdr:from>
    <xdr:ext cx="534377"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10515600" y="6942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138763</xdr:rowOff>
    </xdr:from>
    <xdr:to>
      <xdr:col>50</xdr:col>
      <xdr:colOff>165100</xdr:colOff>
      <xdr:row>41</xdr:row>
      <xdr:rowOff>68913</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9588500" y="69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14967</xdr:rowOff>
    </xdr:from>
    <xdr:to>
      <xdr:col>55</xdr:col>
      <xdr:colOff>0</xdr:colOff>
      <xdr:row>41</xdr:row>
      <xdr:rowOff>18113</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flipV="1">
          <a:off x="9639300" y="7044417"/>
          <a:ext cx="838200" cy="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141030</xdr:rowOff>
    </xdr:from>
    <xdr:to>
      <xdr:col>46</xdr:col>
      <xdr:colOff>38100</xdr:colOff>
      <xdr:row>41</xdr:row>
      <xdr:rowOff>71180</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8699500" y="699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18113</xdr:rowOff>
    </xdr:from>
    <xdr:to>
      <xdr:col>50</xdr:col>
      <xdr:colOff>114300</xdr:colOff>
      <xdr:row>41</xdr:row>
      <xdr:rowOff>20380</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8750300" y="7047563"/>
          <a:ext cx="889000" cy="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143344</xdr:rowOff>
    </xdr:from>
    <xdr:to>
      <xdr:col>41</xdr:col>
      <xdr:colOff>101600</xdr:colOff>
      <xdr:row>41</xdr:row>
      <xdr:rowOff>73494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7810500" y="700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20380</xdr:rowOff>
    </xdr:from>
    <xdr:to>
      <xdr:col>45</xdr:col>
      <xdr:colOff>177800</xdr:colOff>
      <xdr:row>41</xdr:row>
      <xdr:rowOff>22694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7861300" y="7049830"/>
          <a:ext cx="889000" cy="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144912</xdr:rowOff>
    </xdr:from>
    <xdr:to>
      <xdr:col>36</xdr:col>
      <xdr:colOff>165100</xdr:colOff>
      <xdr:row>41</xdr:row>
      <xdr:rowOff>75062</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6921500" y="70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22694</xdr:rowOff>
    </xdr:from>
    <xdr:to>
      <xdr:col>41</xdr:col>
      <xdr:colOff>50800</xdr:colOff>
      <xdr:row>41</xdr:row>
      <xdr:rowOff>24262</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6972300" y="7052144"/>
          <a:ext cx="8890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60799</xdr:rowOff>
    </xdr:from>
    <xdr:ext cx="534377" cy="259045"/>
    <xdr:sp macro="" textlink="">
      <xdr:nvSpPr>
        <xdr:cNvPr id="139" name="n_1aveValue【道路】&#10;一人当たり延長">
          <a:extLst>
            <a:ext uri="{FF2B5EF4-FFF2-40B4-BE49-F238E27FC236}">
              <a16:creationId xmlns:a16="http://schemas.microsoft.com/office/drawing/2014/main" id="{00000000-0008-0000-0100-00008B000000}"/>
            </a:ext>
          </a:extLst>
        </xdr:cNvPr>
        <xdr:cNvSpPr txBox="1"/>
      </xdr:nvSpPr>
      <xdr:spPr>
        <a:xfrm>
          <a:off x="9359411" y="67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83444</xdr:rowOff>
    </xdr:from>
    <xdr:ext cx="534377" cy="259045"/>
    <xdr:sp macro="" textlink="">
      <xdr:nvSpPr>
        <xdr:cNvPr id="140" name="n_2aveValue【道路】&#10;一人当たり延長">
          <a:extLst>
            <a:ext uri="{FF2B5EF4-FFF2-40B4-BE49-F238E27FC236}">
              <a16:creationId xmlns:a16="http://schemas.microsoft.com/office/drawing/2014/main" id="{00000000-0008-0000-0100-00008C000000}"/>
            </a:ext>
          </a:extLst>
        </xdr:cNvPr>
        <xdr:cNvSpPr txBox="1"/>
      </xdr:nvSpPr>
      <xdr:spPr>
        <a:xfrm>
          <a:off x="8483111" y="676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72915</xdr:rowOff>
    </xdr:from>
    <xdr:ext cx="534377" cy="259045"/>
    <xdr:sp macro="" textlink="">
      <xdr:nvSpPr>
        <xdr:cNvPr id="141" name="n_3aveValue【道路】&#10;一人当たり延長">
          <a:extLst>
            <a:ext uri="{FF2B5EF4-FFF2-40B4-BE49-F238E27FC236}">
              <a16:creationId xmlns:a16="http://schemas.microsoft.com/office/drawing/2014/main" id="{00000000-0008-0000-0100-00008D000000}"/>
            </a:ext>
          </a:extLst>
        </xdr:cNvPr>
        <xdr:cNvSpPr txBox="1"/>
      </xdr:nvSpPr>
      <xdr:spPr>
        <a:xfrm>
          <a:off x="7594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77809</xdr:rowOff>
    </xdr:from>
    <xdr:ext cx="534377" cy="259045"/>
    <xdr:sp macro="" textlink="">
      <xdr:nvSpPr>
        <xdr:cNvPr id="142" name="n_4aveValue【道路】&#10;一人当たり延長">
          <a:extLst>
            <a:ext uri="{FF2B5EF4-FFF2-40B4-BE49-F238E27FC236}">
              <a16:creationId xmlns:a16="http://schemas.microsoft.com/office/drawing/2014/main" id="{00000000-0008-0000-0100-00008E000000}"/>
            </a:ext>
          </a:extLst>
        </xdr:cNvPr>
        <xdr:cNvSpPr txBox="1"/>
      </xdr:nvSpPr>
      <xdr:spPr>
        <a:xfrm>
          <a:off x="6705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60040</xdr:rowOff>
    </xdr:from>
    <xdr:ext cx="534377" cy="259045"/>
    <xdr:sp macro="" textlink="">
      <xdr:nvSpPr>
        <xdr:cNvPr id="143" name="n_1mainValue【道路】&#10;一人当たり延長">
          <a:extLst>
            <a:ext uri="{FF2B5EF4-FFF2-40B4-BE49-F238E27FC236}">
              <a16:creationId xmlns:a16="http://schemas.microsoft.com/office/drawing/2014/main" id="{00000000-0008-0000-0100-00008F000000}"/>
            </a:ext>
          </a:extLst>
        </xdr:cNvPr>
        <xdr:cNvSpPr txBox="1"/>
      </xdr:nvSpPr>
      <xdr:spPr>
        <a:xfrm>
          <a:off x="9359411" y="708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62307</xdr:rowOff>
    </xdr:from>
    <xdr:ext cx="534377" cy="259045"/>
    <xdr:sp macro="" textlink="">
      <xdr:nvSpPr>
        <xdr:cNvPr id="144" name="n_2mainValue【道路】&#10;一人当たり延長">
          <a:extLst>
            <a:ext uri="{FF2B5EF4-FFF2-40B4-BE49-F238E27FC236}">
              <a16:creationId xmlns:a16="http://schemas.microsoft.com/office/drawing/2014/main" id="{00000000-0008-0000-0100-000090000000}"/>
            </a:ext>
          </a:extLst>
        </xdr:cNvPr>
        <xdr:cNvSpPr txBox="1"/>
      </xdr:nvSpPr>
      <xdr:spPr>
        <a:xfrm>
          <a:off x="8483111" y="7091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64621</xdr:rowOff>
    </xdr:from>
    <xdr:ext cx="534377" cy="259045"/>
    <xdr:sp macro="" textlink="">
      <xdr:nvSpPr>
        <xdr:cNvPr id="145" name="n_3mainValue【道路】&#10;一人当たり延長">
          <a:extLst>
            <a:ext uri="{FF2B5EF4-FFF2-40B4-BE49-F238E27FC236}">
              <a16:creationId xmlns:a16="http://schemas.microsoft.com/office/drawing/2014/main" id="{00000000-0008-0000-0100-000091000000}"/>
            </a:ext>
          </a:extLst>
        </xdr:cNvPr>
        <xdr:cNvSpPr txBox="1"/>
      </xdr:nvSpPr>
      <xdr:spPr>
        <a:xfrm>
          <a:off x="7594111" y="709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66189</xdr:rowOff>
    </xdr:from>
    <xdr:ext cx="534377" cy="259045"/>
    <xdr:sp macro="" textlink="">
      <xdr:nvSpPr>
        <xdr:cNvPr id="146" name="n_4mainValue【道路】&#10;一人当たり延長">
          <a:extLst>
            <a:ext uri="{FF2B5EF4-FFF2-40B4-BE49-F238E27FC236}">
              <a16:creationId xmlns:a16="http://schemas.microsoft.com/office/drawing/2014/main" id="{00000000-0008-0000-0100-000092000000}"/>
            </a:ext>
          </a:extLst>
        </xdr:cNvPr>
        <xdr:cNvSpPr txBox="1"/>
      </xdr:nvSpPr>
      <xdr:spPr>
        <a:xfrm>
          <a:off x="6705111" y="709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1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1" name="【橋りょう・トンネル】&#10;有形固定資産減価償却率最小値テキスト">
          <a:extLst>
            <a:ext uri="{FF2B5EF4-FFF2-40B4-BE49-F238E27FC236}">
              <a16:creationId xmlns:a16="http://schemas.microsoft.com/office/drawing/2014/main" id="{00000000-0008-0000-0100-0000AB000000}"/>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3" name="【橋りょう・トンネル】&#10;有形固定資産減価償却率最大値テキスト">
          <a:extLst>
            <a:ext uri="{FF2B5EF4-FFF2-40B4-BE49-F238E27FC236}">
              <a16:creationId xmlns:a16="http://schemas.microsoft.com/office/drawing/2014/main" id="{00000000-0008-0000-0100-0000AD000000}"/>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38117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00000000-0008-0000-0100-0000AF000000}"/>
            </a:ext>
          </a:extLst>
        </xdr:cNvPr>
        <xdr:cNvSpPr txBox="1"/>
      </xdr:nvSpPr>
      <xdr:spPr>
        <a:xfrm>
          <a:off x="4673600" y="10153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15240</xdr:rowOff>
    </xdr:from>
    <xdr:to>
      <xdr:col>24</xdr:col>
      <xdr:colOff>114300</xdr:colOff>
      <xdr:row>60</xdr:row>
      <xdr:rowOff>116840</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45847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0</xdr:rowOff>
    </xdr:from>
    <xdr:to>
      <xdr:col>20</xdr:col>
      <xdr:colOff>38100</xdr:colOff>
      <xdr:row>60</xdr:row>
      <xdr:rowOff>101600</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3746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153670</xdr:rowOff>
    </xdr:from>
    <xdr:to>
      <xdr:col>10</xdr:col>
      <xdr:colOff>165100</xdr:colOff>
      <xdr:row>60</xdr:row>
      <xdr:rowOff>83820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196850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147320</xdr:rowOff>
    </xdr:from>
    <xdr:to>
      <xdr:col>6</xdr:col>
      <xdr:colOff>38100</xdr:colOff>
      <xdr:row>60</xdr:row>
      <xdr:rowOff>77470</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079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153670</xdr:rowOff>
    </xdr:from>
    <xdr:to>
      <xdr:col>24</xdr:col>
      <xdr:colOff>114300</xdr:colOff>
      <xdr:row>61</xdr:row>
      <xdr:rowOff>83820</xdr:rowOff>
    </xdr:to>
    <xdr:sp macro="" textlink="">
      <xdr:nvSpPr>
        <xdr:cNvPr id="186" name="楕円 185">
          <a:extLst>
            <a:ext uri="{FF2B5EF4-FFF2-40B4-BE49-F238E27FC236}">
              <a16:creationId xmlns:a16="http://schemas.microsoft.com/office/drawing/2014/main" id="{00000000-0008-0000-0100-0000BA000000}"/>
            </a:ext>
          </a:extLst>
        </xdr:cNvPr>
        <xdr:cNvSpPr/>
      </xdr:nvSpPr>
      <xdr:spPr>
        <a:xfrm>
          <a:off x="4584700" y="1044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132097</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00000000-0008-0000-0100-0000BB000000}"/>
            </a:ext>
          </a:extLst>
        </xdr:cNvPr>
        <xdr:cNvSpPr txBox="1"/>
      </xdr:nvSpPr>
      <xdr:spPr>
        <a:xfrm>
          <a:off x="4673600" y="1041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137160</xdr:rowOff>
    </xdr:from>
    <xdr:to>
      <xdr:col>20</xdr:col>
      <xdr:colOff>38100</xdr:colOff>
      <xdr:row>61</xdr:row>
      <xdr:rowOff>67310</xdr:rowOff>
    </xdr:to>
    <xdr:sp macro="" textlink="">
      <xdr:nvSpPr>
        <xdr:cNvPr id="188" name="楕円 187">
          <a:extLst>
            <a:ext uri="{FF2B5EF4-FFF2-40B4-BE49-F238E27FC236}">
              <a16:creationId xmlns:a16="http://schemas.microsoft.com/office/drawing/2014/main" id="{00000000-0008-0000-0100-0000BC000000}"/>
            </a:ext>
          </a:extLst>
        </xdr:cNvPr>
        <xdr:cNvSpPr/>
      </xdr:nvSpPr>
      <xdr:spPr>
        <a:xfrm>
          <a:off x="37465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16510</xdr:rowOff>
    </xdr:from>
    <xdr:to>
      <xdr:col>24</xdr:col>
      <xdr:colOff>63500</xdr:colOff>
      <xdr:row>61</xdr:row>
      <xdr:rowOff>33020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3797300" y="10474960"/>
          <a:ext cx="83820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119380</xdr:rowOff>
    </xdr:from>
    <xdr:to>
      <xdr:col>15</xdr:col>
      <xdr:colOff>101600</xdr:colOff>
      <xdr:row>61</xdr:row>
      <xdr:rowOff>49530</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2857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170180</xdr:rowOff>
    </xdr:from>
    <xdr:to>
      <xdr:col>19</xdr:col>
      <xdr:colOff>177800</xdr:colOff>
      <xdr:row>61</xdr:row>
      <xdr:rowOff>16510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2908300" y="1045718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119380</xdr:rowOff>
    </xdr:from>
    <xdr:to>
      <xdr:col>10</xdr:col>
      <xdr:colOff>165100</xdr:colOff>
      <xdr:row>61</xdr:row>
      <xdr:rowOff>49530</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19685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170180</xdr:rowOff>
    </xdr:from>
    <xdr:to>
      <xdr:col>15</xdr:col>
      <xdr:colOff>50800</xdr:colOff>
      <xdr:row>60</xdr:row>
      <xdr:rowOff>170180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2019300" y="10457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100330</xdr:rowOff>
    </xdr:from>
    <xdr:to>
      <xdr:col>6</xdr:col>
      <xdr:colOff>38100</xdr:colOff>
      <xdr:row>61</xdr:row>
      <xdr:rowOff>30480</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1079500" y="1038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151130</xdr:rowOff>
    </xdr:from>
    <xdr:to>
      <xdr:col>10</xdr:col>
      <xdr:colOff>114300</xdr:colOff>
      <xdr:row>60</xdr:row>
      <xdr:rowOff>170180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1130300" y="104381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118127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35820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135907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2705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100347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1816744" y="1004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93997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927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58437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51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40657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40657</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99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21607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48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00000000-0008-0000-0100-0000E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113074</xdr:rowOff>
    </xdr:from>
    <xdr:to>
      <xdr:col>54</xdr:col>
      <xdr:colOff>189865</xdr:colOff>
      <xdr:row>64</xdr:row>
      <xdr:rowOff>76200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flipV="1">
          <a:off x="10476865" y="9542824"/>
          <a:ext cx="0" cy="1506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8" name="【橋りょう・トンネル】&#10;一人当たり有形固定資産（償却資産）額最小値テキスト">
          <a:extLst>
            <a:ext uri="{FF2B5EF4-FFF2-40B4-BE49-F238E27FC236}">
              <a16:creationId xmlns:a16="http://schemas.microsoft.com/office/drawing/2014/main" id="{00000000-0008-0000-0100-0000E4000000}"/>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9" name="直線コネクタ 228">
          <a:extLst>
            <a:ext uri="{FF2B5EF4-FFF2-40B4-BE49-F238E27FC236}">
              <a16:creationId xmlns:a16="http://schemas.microsoft.com/office/drawing/2014/main" id="{00000000-0008-0000-0100-0000E5000000}"/>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59751</xdr:rowOff>
    </xdr:from>
    <xdr:ext cx="754822" cy="259045"/>
    <xdr:sp macro="" textlink="">
      <xdr:nvSpPr>
        <xdr:cNvPr id="230" name="【橋りょう・トンネル】&#10;一人当たり有形固定資産（償却資産）額最大値テキスト">
          <a:extLst>
            <a:ext uri="{FF2B5EF4-FFF2-40B4-BE49-F238E27FC236}">
              <a16:creationId xmlns:a16="http://schemas.microsoft.com/office/drawing/2014/main" id="{00000000-0008-0000-0100-0000E6000000}"/>
            </a:ext>
          </a:extLst>
        </xdr:cNvPr>
        <xdr:cNvSpPr txBox="1"/>
      </xdr:nvSpPr>
      <xdr:spPr>
        <a:xfrm>
          <a:off x="10515600" y="9318051"/>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11,859,653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113074</xdr:rowOff>
    </xdr:from>
    <xdr:to>
      <xdr:col>55</xdr:col>
      <xdr:colOff>88900</xdr:colOff>
      <xdr:row>55</xdr:row>
      <xdr:rowOff>113074</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a:off x="10388600" y="954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53546</xdr:rowOff>
    </xdr:from>
    <xdr:ext cx="690189" cy="259045"/>
    <xdr:sp macro="" textlink="">
      <xdr:nvSpPr>
        <xdr:cNvPr id="232" name="【橋りょう・トンネル】&#10;一人当たり有形固定資産（償却資産）額平均値テキスト">
          <a:extLst>
            <a:ext uri="{FF2B5EF4-FFF2-40B4-BE49-F238E27FC236}">
              <a16:creationId xmlns:a16="http://schemas.microsoft.com/office/drawing/2014/main" id="{00000000-0008-0000-0100-0000E8000000}"/>
            </a:ext>
          </a:extLst>
        </xdr:cNvPr>
        <xdr:cNvSpPr txBox="1"/>
      </xdr:nvSpPr>
      <xdr:spPr>
        <a:xfrm>
          <a:off x="10515600" y="1068344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30669</xdr:rowOff>
    </xdr:from>
    <xdr:to>
      <xdr:col>55</xdr:col>
      <xdr:colOff>50800</xdr:colOff>
      <xdr:row>63</xdr:row>
      <xdr:rowOff>132269</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10426700" y="1083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41925</xdr:rowOff>
    </xdr:from>
    <xdr:to>
      <xdr:col>50</xdr:col>
      <xdr:colOff>165100</xdr:colOff>
      <xdr:row>63</xdr:row>
      <xdr:rowOff>143525</xdr:rowOff>
    </xdr:to>
    <xdr:sp macro="" textlink="">
      <xdr:nvSpPr>
        <xdr:cNvPr id="234" name="フローチャート: 判断 233">
          <a:extLst>
            <a:ext uri="{FF2B5EF4-FFF2-40B4-BE49-F238E27FC236}">
              <a16:creationId xmlns:a16="http://schemas.microsoft.com/office/drawing/2014/main" id="{00000000-0008-0000-0100-0000EA000000}"/>
            </a:ext>
          </a:extLst>
        </xdr:cNvPr>
        <xdr:cNvSpPr/>
      </xdr:nvSpPr>
      <xdr:spPr>
        <a:xfrm>
          <a:off x="9588500" y="108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20458</xdr:rowOff>
    </xdr:from>
    <xdr:to>
      <xdr:col>46</xdr:col>
      <xdr:colOff>38100</xdr:colOff>
      <xdr:row>63</xdr:row>
      <xdr:rowOff>122058</xdr:rowOff>
    </xdr:to>
    <xdr:sp macro="" textlink="">
      <xdr:nvSpPr>
        <xdr:cNvPr id="235" name="フローチャート: 判断 234">
          <a:extLst>
            <a:ext uri="{FF2B5EF4-FFF2-40B4-BE49-F238E27FC236}">
              <a16:creationId xmlns:a16="http://schemas.microsoft.com/office/drawing/2014/main" id="{00000000-0008-0000-0100-0000EB000000}"/>
            </a:ext>
          </a:extLst>
        </xdr:cNvPr>
        <xdr:cNvSpPr/>
      </xdr:nvSpPr>
      <xdr:spPr>
        <a:xfrm>
          <a:off x="8699500" y="1082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153653</xdr:rowOff>
    </xdr:from>
    <xdr:to>
      <xdr:col>41</xdr:col>
      <xdr:colOff>101600</xdr:colOff>
      <xdr:row>63</xdr:row>
      <xdr:rowOff>83803</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7810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154923</xdr:rowOff>
    </xdr:from>
    <xdr:to>
      <xdr:col>36</xdr:col>
      <xdr:colOff>165100</xdr:colOff>
      <xdr:row>63</xdr:row>
      <xdr:rowOff>85073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6921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100-0000F0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118392</xdr:rowOff>
    </xdr:from>
    <xdr:to>
      <xdr:col>55</xdr:col>
      <xdr:colOff>50800</xdr:colOff>
      <xdr:row>64</xdr:row>
      <xdr:rowOff>48542</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10426700" y="1091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33319</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00000000-0008-0000-0100-0000F4000000}"/>
            </a:ext>
          </a:extLst>
        </xdr:cNvPr>
        <xdr:cNvSpPr txBox="1"/>
      </xdr:nvSpPr>
      <xdr:spPr>
        <a:xfrm>
          <a:off x="10515600" y="10834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120476</xdr:rowOff>
    </xdr:from>
    <xdr:to>
      <xdr:col>50</xdr:col>
      <xdr:colOff>165100</xdr:colOff>
      <xdr:row>64</xdr:row>
      <xdr:rowOff>50626</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9588500" y="1092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169192</xdr:rowOff>
    </xdr:from>
    <xdr:to>
      <xdr:col>55</xdr:col>
      <xdr:colOff>0</xdr:colOff>
      <xdr:row>63</xdr:row>
      <xdr:rowOff>171276</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9639300" y="10970542"/>
          <a:ext cx="8382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121454</xdr:rowOff>
    </xdr:from>
    <xdr:to>
      <xdr:col>46</xdr:col>
      <xdr:colOff>38100</xdr:colOff>
      <xdr:row>64</xdr:row>
      <xdr:rowOff>51604</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8699500" y="109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171276</xdr:rowOff>
    </xdr:from>
    <xdr:to>
      <xdr:col>50</xdr:col>
      <xdr:colOff>114300</xdr:colOff>
      <xdr:row>64</xdr:row>
      <xdr:rowOff>804</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flipV="1">
          <a:off x="8750300" y="10972626"/>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122999</xdr:rowOff>
    </xdr:from>
    <xdr:to>
      <xdr:col>41</xdr:col>
      <xdr:colOff>101600</xdr:colOff>
      <xdr:row>64</xdr:row>
      <xdr:rowOff>53149</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7810500" y="1092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804</xdr:rowOff>
    </xdr:from>
    <xdr:to>
      <xdr:col>45</xdr:col>
      <xdr:colOff>177800</xdr:colOff>
      <xdr:row>64</xdr:row>
      <xdr:rowOff>2349</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7861300" y="10973604"/>
          <a:ext cx="889000" cy="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123778</xdr:rowOff>
    </xdr:from>
    <xdr:to>
      <xdr:col>36</xdr:col>
      <xdr:colOff>165100</xdr:colOff>
      <xdr:row>64</xdr:row>
      <xdr:rowOff>53928</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6921500" y="1092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2349</xdr:rowOff>
    </xdr:from>
    <xdr:to>
      <xdr:col>41</xdr:col>
      <xdr:colOff>50800</xdr:colOff>
      <xdr:row>64</xdr:row>
      <xdr:rowOff>3128</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6972300" y="10975149"/>
          <a:ext cx="889000" cy="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160052</xdr:rowOff>
    </xdr:from>
    <xdr:ext cx="690189" cy="259045"/>
    <xdr:sp macro="" textlink="">
      <xdr:nvSpPr>
        <xdr:cNvPr id="253" name="n_1ave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9281505" y="10618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138585</xdr:rowOff>
    </xdr:from>
    <xdr:ext cx="690189" cy="259045"/>
    <xdr:sp macro="" textlink="">
      <xdr:nvSpPr>
        <xdr:cNvPr id="254" name="n_2aveValue【橋りょう・トンネル】&#10;一人当たり有形固定資産（償却資産）額">
          <a:extLst>
            <a:ext uri="{FF2B5EF4-FFF2-40B4-BE49-F238E27FC236}">
              <a16:creationId xmlns:a16="http://schemas.microsoft.com/office/drawing/2014/main" id="{00000000-0008-0000-0100-0000FE000000}"/>
            </a:ext>
          </a:extLst>
        </xdr:cNvPr>
        <xdr:cNvSpPr txBox="1"/>
      </xdr:nvSpPr>
      <xdr:spPr>
        <a:xfrm>
          <a:off x="8405205" y="105970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100330</xdr:rowOff>
    </xdr:from>
    <xdr:ext cx="690189" cy="259045"/>
    <xdr:sp macro="" textlink="">
      <xdr:nvSpPr>
        <xdr:cNvPr id="255" name="n_3aveValue【橋りょう・トンネル】&#10;一人当たり有形固定資産（償却資産）額">
          <a:extLst>
            <a:ext uri="{FF2B5EF4-FFF2-40B4-BE49-F238E27FC236}">
              <a16:creationId xmlns:a16="http://schemas.microsoft.com/office/drawing/2014/main" id="{00000000-0008-0000-0100-0000FF000000}"/>
            </a:ext>
          </a:extLst>
        </xdr:cNvPr>
        <xdr:cNvSpPr txBox="1"/>
      </xdr:nvSpPr>
      <xdr:spPr>
        <a:xfrm>
          <a:off x="7516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101600</xdr:rowOff>
    </xdr:from>
    <xdr:ext cx="690189" cy="259045"/>
    <xdr:sp macro="" textlink="">
      <xdr:nvSpPr>
        <xdr:cNvPr id="256" name="n_4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6627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41753</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1014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42731</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101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44276</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101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45055</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101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00000000-0008-0000-0100-000006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00000000-0008-0000-0100-000007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00000000-0008-0000-0100-00000D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00000000-0008-0000-0100-00000F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00000000-0008-0000-0100-000010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100-00001D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flipV="1">
          <a:off x="4634865"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00000000-0008-0000-0100-00001F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56622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00000000-0008-0000-0100-000021010000}"/>
            </a:ext>
          </a:extLst>
        </xdr:cNvPr>
        <xdr:cNvSpPr txBox="1"/>
      </xdr:nvSpPr>
      <xdr:spPr>
        <a:xfrm>
          <a:off x="4673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109945</xdr:rowOff>
    </xdr:from>
    <xdr:to>
      <xdr:col>24</xdr:col>
      <xdr:colOff>152400</xdr:colOff>
      <xdr:row>78</xdr:row>
      <xdr:rowOff>109945</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a:off x="4546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50998</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0000000-0008-0000-0100-000023010000}"/>
            </a:ext>
          </a:extLst>
        </xdr:cNvPr>
        <xdr:cNvSpPr txBox="1"/>
      </xdr:nvSpPr>
      <xdr:spPr>
        <a:xfrm>
          <a:off x="4673600" y="14109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92" name="フローチャート: 判断 291">
          <a:extLst>
            <a:ext uri="{FF2B5EF4-FFF2-40B4-BE49-F238E27FC236}">
              <a16:creationId xmlns:a16="http://schemas.microsoft.com/office/drawing/2014/main" id="{00000000-0008-0000-0100-000024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3" name="フローチャート: 判断 292">
          <a:extLst>
            <a:ext uri="{FF2B5EF4-FFF2-40B4-BE49-F238E27FC236}">
              <a16:creationId xmlns:a16="http://schemas.microsoft.com/office/drawing/2014/main" id="{00000000-0008-0000-0100-000025010000}"/>
            </a:ext>
          </a:extLst>
        </xdr:cNvPr>
        <xdr:cNvSpPr/>
      </xdr:nvSpPr>
      <xdr:spPr>
        <a:xfrm>
          <a:off x="3746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168548</xdr:rowOff>
    </xdr:from>
    <xdr:to>
      <xdr:col>15</xdr:col>
      <xdr:colOff>101600</xdr:colOff>
      <xdr:row>83</xdr:row>
      <xdr:rowOff>98698</xdr:rowOff>
    </xdr:to>
    <xdr:sp macro="" textlink="">
      <xdr:nvSpPr>
        <xdr:cNvPr id="294" name="フローチャート: 判断 293">
          <a:extLst>
            <a:ext uri="{FF2B5EF4-FFF2-40B4-BE49-F238E27FC236}">
              <a16:creationId xmlns:a16="http://schemas.microsoft.com/office/drawing/2014/main" id="{00000000-0008-0000-0100-000026010000}"/>
            </a:ext>
          </a:extLst>
        </xdr:cNvPr>
        <xdr:cNvSpPr/>
      </xdr:nvSpPr>
      <xdr:spPr>
        <a:xfrm>
          <a:off x="2857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363</xdr:rowOff>
    </xdr:from>
    <xdr:to>
      <xdr:col>10</xdr:col>
      <xdr:colOff>165100</xdr:colOff>
      <xdr:row>83</xdr:row>
      <xdr:rowOff>101963</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1968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57513</xdr:rowOff>
    </xdr:from>
    <xdr:to>
      <xdr:col>6</xdr:col>
      <xdr:colOff>38100</xdr:colOff>
      <xdr:row>83</xdr:row>
      <xdr:rowOff>159113</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1079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100-000029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100-00002B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1995</xdr:rowOff>
    </xdr:from>
    <xdr:to>
      <xdr:col>24</xdr:col>
      <xdr:colOff>114300</xdr:colOff>
      <xdr:row>84</xdr:row>
      <xdr:rowOff>103595</xdr:rowOff>
    </xdr:to>
    <xdr:sp macro="" textlink="">
      <xdr:nvSpPr>
        <xdr:cNvPr id="302" name="楕円 301">
          <a:extLst>
            <a:ext uri="{FF2B5EF4-FFF2-40B4-BE49-F238E27FC236}">
              <a16:creationId xmlns:a16="http://schemas.microsoft.com/office/drawing/2014/main" id="{00000000-0008-0000-0100-00002E010000}"/>
            </a:ext>
          </a:extLst>
        </xdr:cNvPr>
        <xdr:cNvSpPr/>
      </xdr:nvSpPr>
      <xdr:spPr>
        <a:xfrm>
          <a:off x="45847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151872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00000000-0008-0000-0100-00002F010000}"/>
            </a:ext>
          </a:extLst>
        </xdr:cNvPr>
        <xdr:cNvSpPr txBox="1"/>
      </xdr:nvSpPr>
      <xdr:spPr>
        <a:xfrm>
          <a:off x="4673600"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15058</xdr:rowOff>
    </xdr:from>
    <xdr:to>
      <xdr:col>20</xdr:col>
      <xdr:colOff>38100</xdr:colOff>
      <xdr:row>84</xdr:row>
      <xdr:rowOff>116658</xdr:rowOff>
    </xdr:to>
    <xdr:sp macro="" textlink="">
      <xdr:nvSpPr>
        <xdr:cNvPr id="304" name="楕円 303">
          <a:extLst>
            <a:ext uri="{FF2B5EF4-FFF2-40B4-BE49-F238E27FC236}">
              <a16:creationId xmlns:a16="http://schemas.microsoft.com/office/drawing/2014/main" id="{00000000-0008-0000-0100-000030010000}"/>
            </a:ext>
          </a:extLst>
        </xdr:cNvPr>
        <xdr:cNvSpPr/>
      </xdr:nvSpPr>
      <xdr:spPr>
        <a:xfrm>
          <a:off x="3746500" y="1441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52795</xdr:rowOff>
    </xdr:from>
    <xdr:to>
      <xdr:col>24</xdr:col>
      <xdr:colOff>63500</xdr:colOff>
      <xdr:row>84</xdr:row>
      <xdr:rowOff>65858</xdr:rowOff>
    </xdr:to>
    <xdr:cxnSp macro="">
      <xdr:nvCxnSpPr>
        <xdr:cNvPr id="305" name="直線コネクタ 304">
          <a:extLst>
            <a:ext uri="{FF2B5EF4-FFF2-40B4-BE49-F238E27FC236}">
              <a16:creationId xmlns:a16="http://schemas.microsoft.com/office/drawing/2014/main" id="{00000000-0008-0000-0100-000031010000}"/>
            </a:ext>
          </a:extLst>
        </xdr:cNvPr>
        <xdr:cNvCxnSpPr/>
      </xdr:nvCxnSpPr>
      <xdr:spPr>
        <a:xfrm flipV="1">
          <a:off x="3797300" y="14454595"/>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155484</xdr:rowOff>
    </xdr:from>
    <xdr:to>
      <xdr:col>15</xdr:col>
      <xdr:colOff>101600</xdr:colOff>
      <xdr:row>84</xdr:row>
      <xdr:rowOff>85634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2857500" y="1438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34834</xdr:rowOff>
    </xdr:from>
    <xdr:to>
      <xdr:col>19</xdr:col>
      <xdr:colOff>177800</xdr:colOff>
      <xdr:row>84</xdr:row>
      <xdr:rowOff>65858</xdr:rowOff>
    </xdr:to>
    <xdr:cxnSp macro="">
      <xdr:nvCxnSpPr>
        <xdr:cNvPr id="307" name="直線コネクタ 306">
          <a:extLst>
            <a:ext uri="{FF2B5EF4-FFF2-40B4-BE49-F238E27FC236}">
              <a16:creationId xmlns:a16="http://schemas.microsoft.com/office/drawing/2014/main" id="{00000000-0008-0000-0100-000033010000}"/>
            </a:ext>
          </a:extLst>
        </xdr:cNvPr>
        <xdr:cNvCxnSpPr/>
      </xdr:nvCxnSpPr>
      <xdr:spPr>
        <a:xfrm>
          <a:off x="2908300" y="1443663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166914</xdr:rowOff>
    </xdr:from>
    <xdr:to>
      <xdr:col>10</xdr:col>
      <xdr:colOff>165100</xdr:colOff>
      <xdr:row>84</xdr:row>
      <xdr:rowOff>97064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1968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34834</xdr:rowOff>
    </xdr:from>
    <xdr:to>
      <xdr:col>15</xdr:col>
      <xdr:colOff>50800</xdr:colOff>
      <xdr:row>84</xdr:row>
      <xdr:rowOff>46264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2019300" y="1443663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148952</xdr:rowOff>
    </xdr:from>
    <xdr:to>
      <xdr:col>6</xdr:col>
      <xdr:colOff>38100</xdr:colOff>
      <xdr:row>84</xdr:row>
      <xdr:rowOff>79102</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10795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28302</xdr:rowOff>
    </xdr:from>
    <xdr:to>
      <xdr:col>10</xdr:col>
      <xdr:colOff>114300</xdr:colOff>
      <xdr:row>84</xdr:row>
      <xdr:rowOff>46264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1130300" y="144301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2" name="n_1aveValue【公営住宅】&#10;有形固定資産減価償却率">
          <a:extLst>
            <a:ext uri="{FF2B5EF4-FFF2-40B4-BE49-F238E27FC236}">
              <a16:creationId xmlns:a16="http://schemas.microsoft.com/office/drawing/2014/main" id="{00000000-0008-0000-0100-000038010000}"/>
            </a:ext>
          </a:extLst>
        </xdr:cNvPr>
        <xdr:cNvSpPr txBox="1"/>
      </xdr:nvSpPr>
      <xdr:spPr>
        <a:xfrm>
          <a:off x="35820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115225</xdr:rowOff>
    </xdr:from>
    <xdr:ext cx="405111" cy="259045"/>
    <xdr:sp macro="" textlink="">
      <xdr:nvSpPr>
        <xdr:cNvPr id="313" name="n_2aveValue【公営住宅】&#10;有形固定資産減価償却率">
          <a:extLst>
            <a:ext uri="{FF2B5EF4-FFF2-40B4-BE49-F238E27FC236}">
              <a16:creationId xmlns:a16="http://schemas.microsoft.com/office/drawing/2014/main" id="{00000000-0008-0000-0100-000039010000}"/>
            </a:ext>
          </a:extLst>
        </xdr:cNvPr>
        <xdr:cNvSpPr txBox="1"/>
      </xdr:nvSpPr>
      <xdr:spPr>
        <a:xfrm>
          <a:off x="2705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118490</xdr:rowOff>
    </xdr:from>
    <xdr:ext cx="405111" cy="259045"/>
    <xdr:sp macro="" textlink="">
      <xdr:nvSpPr>
        <xdr:cNvPr id="314" name="n_3aveValue【公営住宅】&#10;有形固定資産減価償却率">
          <a:extLst>
            <a:ext uri="{FF2B5EF4-FFF2-40B4-BE49-F238E27FC236}">
              <a16:creationId xmlns:a16="http://schemas.microsoft.com/office/drawing/2014/main" id="{00000000-0008-0000-0100-00003A010000}"/>
            </a:ext>
          </a:extLst>
        </xdr:cNvPr>
        <xdr:cNvSpPr txBox="1"/>
      </xdr:nvSpPr>
      <xdr:spPr>
        <a:xfrm>
          <a:off x="1816744" y="1400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4190</xdr:rowOff>
    </xdr:from>
    <xdr:ext cx="405111" cy="259045"/>
    <xdr:sp macro="" textlink="">
      <xdr:nvSpPr>
        <xdr:cNvPr id="315" name="n_4aveValue【公営住宅】&#10;有形固定資産減価償却率">
          <a:extLst>
            <a:ext uri="{FF2B5EF4-FFF2-40B4-BE49-F238E27FC236}">
              <a16:creationId xmlns:a16="http://schemas.microsoft.com/office/drawing/2014/main" id="{00000000-0008-0000-0100-00003B010000}"/>
            </a:ext>
          </a:extLst>
        </xdr:cNvPr>
        <xdr:cNvSpPr txBox="1"/>
      </xdr:nvSpPr>
      <xdr:spPr>
        <a:xfrm>
          <a:off x="927744" y="1406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107785</xdr:rowOff>
    </xdr:from>
    <xdr:ext cx="405111" cy="259045"/>
    <xdr:sp macro="" textlink="">
      <xdr:nvSpPr>
        <xdr:cNvPr id="316" name="n_1main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50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76761</xdr:rowOff>
    </xdr:from>
    <xdr:ext cx="405111" cy="259045"/>
    <xdr:sp macro="" textlink="">
      <xdr:nvSpPr>
        <xdr:cNvPr id="317" name="n_2main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88191</xdr:rowOff>
    </xdr:from>
    <xdr:ext cx="405111" cy="259045"/>
    <xdr:sp macro="" textlink="">
      <xdr:nvSpPr>
        <xdr:cNvPr id="318" name="n_3main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70229</xdr:rowOff>
    </xdr:from>
    <xdr:ext cx="405111" cy="259045"/>
    <xdr:sp macro="" textlink="">
      <xdr:nvSpPr>
        <xdr:cNvPr id="319" name="n_4main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47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1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100-000041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100-000042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100-00004A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100-000054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159624</xdr:rowOff>
    </xdr:from>
    <xdr:to>
      <xdr:col>54</xdr:col>
      <xdr:colOff>189865</xdr:colOff>
      <xdr:row>86</xdr:row>
      <xdr:rowOff>22236</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flipV="1">
          <a:off x="10476865" y="13361274"/>
          <a:ext cx="0" cy="1405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26063</xdr:rowOff>
    </xdr:from>
    <xdr:ext cx="469744" cy="259045"/>
    <xdr:sp macro="" textlink="">
      <xdr:nvSpPr>
        <xdr:cNvPr id="342" name="【公営住宅】&#10;一人当たり面積最小値テキスト">
          <a:extLst>
            <a:ext uri="{FF2B5EF4-FFF2-40B4-BE49-F238E27FC236}">
              <a16:creationId xmlns:a16="http://schemas.microsoft.com/office/drawing/2014/main" id="{00000000-0008-0000-0100-000056010000}"/>
            </a:ext>
          </a:extLst>
        </xdr:cNvPr>
        <xdr:cNvSpPr txBox="1"/>
      </xdr:nvSpPr>
      <xdr:spPr>
        <a:xfrm>
          <a:off x="10515600" y="1477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22236</xdr:rowOff>
    </xdr:from>
    <xdr:to>
      <xdr:col>55</xdr:col>
      <xdr:colOff>88900</xdr:colOff>
      <xdr:row>86</xdr:row>
      <xdr:rowOff>22236</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10388600" y="1476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106301</xdr:rowOff>
    </xdr:from>
    <xdr:ext cx="534377" cy="259045"/>
    <xdr:sp macro="" textlink="">
      <xdr:nvSpPr>
        <xdr:cNvPr id="344" name="【公営住宅】&#10;一人当たり面積最大値テキスト">
          <a:extLst>
            <a:ext uri="{FF2B5EF4-FFF2-40B4-BE49-F238E27FC236}">
              <a16:creationId xmlns:a16="http://schemas.microsoft.com/office/drawing/2014/main" id="{00000000-0008-0000-0100-000058010000}"/>
            </a:ext>
          </a:extLst>
        </xdr:cNvPr>
        <xdr:cNvSpPr txBox="1"/>
      </xdr:nvSpPr>
      <xdr:spPr>
        <a:xfrm>
          <a:off x="10515600" y="1313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159624</xdr:rowOff>
    </xdr:from>
    <xdr:to>
      <xdr:col>55</xdr:col>
      <xdr:colOff>88900</xdr:colOff>
      <xdr:row>77</xdr:row>
      <xdr:rowOff>159624</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10388600" y="13361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126570</xdr:rowOff>
    </xdr:from>
    <xdr:ext cx="469744" cy="259045"/>
    <xdr:sp macro="" textlink="">
      <xdr:nvSpPr>
        <xdr:cNvPr id="346" name="【公営住宅】&#10;一人当たり面積平均値テキスト">
          <a:extLst>
            <a:ext uri="{FF2B5EF4-FFF2-40B4-BE49-F238E27FC236}">
              <a16:creationId xmlns:a16="http://schemas.microsoft.com/office/drawing/2014/main" id="{00000000-0008-0000-0100-00005A010000}"/>
            </a:ext>
          </a:extLst>
        </xdr:cNvPr>
        <xdr:cNvSpPr txBox="1"/>
      </xdr:nvSpPr>
      <xdr:spPr>
        <a:xfrm>
          <a:off x="10515600" y="14528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148143</xdr:rowOff>
    </xdr:from>
    <xdr:to>
      <xdr:col>55</xdr:col>
      <xdr:colOff>50800</xdr:colOff>
      <xdr:row>85</xdr:row>
      <xdr:rowOff>78293</xdr:rowOff>
    </xdr:to>
    <xdr:sp macro="" textlink="">
      <xdr:nvSpPr>
        <xdr:cNvPr id="347" name="フローチャート: 判断 346">
          <a:extLst>
            <a:ext uri="{FF2B5EF4-FFF2-40B4-BE49-F238E27FC236}">
              <a16:creationId xmlns:a16="http://schemas.microsoft.com/office/drawing/2014/main" id="{00000000-0008-0000-0100-00005B010000}"/>
            </a:ext>
          </a:extLst>
        </xdr:cNvPr>
        <xdr:cNvSpPr/>
      </xdr:nvSpPr>
      <xdr:spPr>
        <a:xfrm>
          <a:off x="10426700" y="14549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152853</xdr:rowOff>
    </xdr:from>
    <xdr:to>
      <xdr:col>50</xdr:col>
      <xdr:colOff>165100</xdr:colOff>
      <xdr:row>85</xdr:row>
      <xdr:rowOff>83003</xdr:rowOff>
    </xdr:to>
    <xdr:sp macro="" textlink="">
      <xdr:nvSpPr>
        <xdr:cNvPr id="348" name="フローチャート: 判断 347">
          <a:extLst>
            <a:ext uri="{FF2B5EF4-FFF2-40B4-BE49-F238E27FC236}">
              <a16:creationId xmlns:a16="http://schemas.microsoft.com/office/drawing/2014/main" id="{00000000-0008-0000-0100-00005C010000}"/>
            </a:ext>
          </a:extLst>
        </xdr:cNvPr>
        <xdr:cNvSpPr/>
      </xdr:nvSpPr>
      <xdr:spPr>
        <a:xfrm>
          <a:off x="9588500" y="145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148098</xdr:rowOff>
    </xdr:from>
    <xdr:to>
      <xdr:col>46</xdr:col>
      <xdr:colOff>38100</xdr:colOff>
      <xdr:row>85</xdr:row>
      <xdr:rowOff>78248</xdr:rowOff>
    </xdr:to>
    <xdr:sp macro="" textlink="">
      <xdr:nvSpPr>
        <xdr:cNvPr id="349" name="フローチャート: 判断 348">
          <a:extLst>
            <a:ext uri="{FF2B5EF4-FFF2-40B4-BE49-F238E27FC236}">
              <a16:creationId xmlns:a16="http://schemas.microsoft.com/office/drawing/2014/main" id="{00000000-0008-0000-0100-00005D010000}"/>
            </a:ext>
          </a:extLst>
        </xdr:cNvPr>
        <xdr:cNvSpPr/>
      </xdr:nvSpPr>
      <xdr:spPr>
        <a:xfrm>
          <a:off x="8699500" y="1454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121946</xdr:rowOff>
    </xdr:from>
    <xdr:to>
      <xdr:col>41</xdr:col>
      <xdr:colOff>101600</xdr:colOff>
      <xdr:row>85</xdr:row>
      <xdr:rowOff>52096</xdr:rowOff>
    </xdr:to>
    <xdr:sp macro="" textlink="">
      <xdr:nvSpPr>
        <xdr:cNvPr id="350" name="フローチャート: 判断 349">
          <a:extLst>
            <a:ext uri="{FF2B5EF4-FFF2-40B4-BE49-F238E27FC236}">
              <a16:creationId xmlns:a16="http://schemas.microsoft.com/office/drawing/2014/main" id="{00000000-0008-0000-0100-00005E010000}"/>
            </a:ext>
          </a:extLst>
        </xdr:cNvPr>
        <xdr:cNvSpPr/>
      </xdr:nvSpPr>
      <xdr:spPr>
        <a:xfrm>
          <a:off x="7810500" y="1452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134107</xdr:rowOff>
    </xdr:from>
    <xdr:to>
      <xdr:col>36</xdr:col>
      <xdr:colOff>165100</xdr:colOff>
      <xdr:row>85</xdr:row>
      <xdr:rowOff>64257</xdr:rowOff>
    </xdr:to>
    <xdr:sp macro="" textlink="">
      <xdr:nvSpPr>
        <xdr:cNvPr id="351" name="フローチャート: 判断 350">
          <a:extLst>
            <a:ext uri="{FF2B5EF4-FFF2-40B4-BE49-F238E27FC236}">
              <a16:creationId xmlns:a16="http://schemas.microsoft.com/office/drawing/2014/main" id="{00000000-0008-0000-0100-00005F010000}"/>
            </a:ext>
          </a:extLst>
        </xdr:cNvPr>
        <xdr:cNvSpPr/>
      </xdr:nvSpPr>
      <xdr:spPr>
        <a:xfrm>
          <a:off x="6921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100-000060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100-000062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100-000064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127524</xdr:rowOff>
    </xdr:from>
    <xdr:to>
      <xdr:col>55</xdr:col>
      <xdr:colOff>50800</xdr:colOff>
      <xdr:row>85</xdr:row>
      <xdr:rowOff>57674</xdr:rowOff>
    </xdr:to>
    <xdr:sp macro="" textlink="">
      <xdr:nvSpPr>
        <xdr:cNvPr id="357" name="楕円 356">
          <a:extLst>
            <a:ext uri="{FF2B5EF4-FFF2-40B4-BE49-F238E27FC236}">
              <a16:creationId xmlns:a16="http://schemas.microsoft.com/office/drawing/2014/main" id="{00000000-0008-0000-0100-000065010000}"/>
            </a:ext>
          </a:extLst>
        </xdr:cNvPr>
        <xdr:cNvSpPr/>
      </xdr:nvSpPr>
      <xdr:spPr>
        <a:xfrm>
          <a:off x="10426700" y="145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150401</xdr:rowOff>
    </xdr:from>
    <xdr:ext cx="469744" cy="259045"/>
    <xdr:sp macro="" textlink="">
      <xdr:nvSpPr>
        <xdr:cNvPr id="358" name="【公営住宅】&#10;一人当たり面積該当値テキスト">
          <a:extLst>
            <a:ext uri="{FF2B5EF4-FFF2-40B4-BE49-F238E27FC236}">
              <a16:creationId xmlns:a16="http://schemas.microsoft.com/office/drawing/2014/main" id="{00000000-0008-0000-0100-000066010000}"/>
            </a:ext>
          </a:extLst>
        </xdr:cNvPr>
        <xdr:cNvSpPr txBox="1"/>
      </xdr:nvSpPr>
      <xdr:spPr>
        <a:xfrm>
          <a:off x="10515600" y="1438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76088</xdr:rowOff>
    </xdr:from>
    <xdr:to>
      <xdr:col>50</xdr:col>
      <xdr:colOff>165100</xdr:colOff>
      <xdr:row>85</xdr:row>
      <xdr:rowOff>6238</xdr:rowOff>
    </xdr:to>
    <xdr:sp macro="" textlink="">
      <xdr:nvSpPr>
        <xdr:cNvPr id="359" name="楕円 358">
          <a:extLst>
            <a:ext uri="{FF2B5EF4-FFF2-40B4-BE49-F238E27FC236}">
              <a16:creationId xmlns:a16="http://schemas.microsoft.com/office/drawing/2014/main" id="{00000000-0008-0000-0100-000067010000}"/>
            </a:ext>
          </a:extLst>
        </xdr:cNvPr>
        <xdr:cNvSpPr/>
      </xdr:nvSpPr>
      <xdr:spPr>
        <a:xfrm>
          <a:off x="9588500" y="1447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126888</xdr:rowOff>
    </xdr:from>
    <xdr:to>
      <xdr:col>55</xdr:col>
      <xdr:colOff>0</xdr:colOff>
      <xdr:row>85</xdr:row>
      <xdr:rowOff>6874</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9639300" y="14528688"/>
          <a:ext cx="8382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79380</xdr:rowOff>
    </xdr:from>
    <xdr:to>
      <xdr:col>46</xdr:col>
      <xdr:colOff>38100</xdr:colOff>
      <xdr:row>85</xdr:row>
      <xdr:rowOff>9530</xdr:rowOff>
    </xdr:to>
    <xdr:sp macro="" textlink="">
      <xdr:nvSpPr>
        <xdr:cNvPr id="361" name="楕円 360">
          <a:extLst>
            <a:ext uri="{FF2B5EF4-FFF2-40B4-BE49-F238E27FC236}">
              <a16:creationId xmlns:a16="http://schemas.microsoft.com/office/drawing/2014/main" id="{00000000-0008-0000-0100-000069010000}"/>
            </a:ext>
          </a:extLst>
        </xdr:cNvPr>
        <xdr:cNvSpPr/>
      </xdr:nvSpPr>
      <xdr:spPr>
        <a:xfrm>
          <a:off x="8699500" y="144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126888</xdr:rowOff>
    </xdr:from>
    <xdr:to>
      <xdr:col>50</xdr:col>
      <xdr:colOff>114300</xdr:colOff>
      <xdr:row>84</xdr:row>
      <xdr:rowOff>130180</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flipV="1">
          <a:off x="8750300" y="14528688"/>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83130</xdr:rowOff>
    </xdr:from>
    <xdr:to>
      <xdr:col>41</xdr:col>
      <xdr:colOff>101600</xdr:colOff>
      <xdr:row>85</xdr:row>
      <xdr:rowOff>13280</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7810500" y="1448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130180</xdr:rowOff>
    </xdr:from>
    <xdr:to>
      <xdr:col>45</xdr:col>
      <xdr:colOff>177800</xdr:colOff>
      <xdr:row>84</xdr:row>
      <xdr:rowOff>133930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flipV="1">
          <a:off x="7861300" y="14531980"/>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70555</xdr:rowOff>
    </xdr:from>
    <xdr:to>
      <xdr:col>36</xdr:col>
      <xdr:colOff>165100</xdr:colOff>
      <xdr:row>85</xdr:row>
      <xdr:rowOff>705</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6921500" y="144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121355</xdr:rowOff>
    </xdr:from>
    <xdr:to>
      <xdr:col>41</xdr:col>
      <xdr:colOff>50800</xdr:colOff>
      <xdr:row>84</xdr:row>
      <xdr:rowOff>133930</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a:off x="6972300" y="14523155"/>
          <a:ext cx="889000" cy="1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74130</xdr:rowOff>
    </xdr:from>
    <xdr:ext cx="469744" cy="259045"/>
    <xdr:sp macro="" textlink="">
      <xdr:nvSpPr>
        <xdr:cNvPr id="367" name="n_1aveValue【公営住宅】&#10;一人当たり面積">
          <a:extLst>
            <a:ext uri="{FF2B5EF4-FFF2-40B4-BE49-F238E27FC236}">
              <a16:creationId xmlns:a16="http://schemas.microsoft.com/office/drawing/2014/main" id="{00000000-0008-0000-0100-00006F010000}"/>
            </a:ext>
          </a:extLst>
        </xdr:cNvPr>
        <xdr:cNvSpPr txBox="1"/>
      </xdr:nvSpPr>
      <xdr:spPr>
        <a:xfrm>
          <a:off x="9391727" y="1464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69375</xdr:rowOff>
    </xdr:from>
    <xdr:ext cx="469744" cy="259045"/>
    <xdr:sp macro="" textlink="">
      <xdr:nvSpPr>
        <xdr:cNvPr id="368" name="n_2aveValue【公営住宅】&#10;一人当たり面積">
          <a:extLst>
            <a:ext uri="{FF2B5EF4-FFF2-40B4-BE49-F238E27FC236}">
              <a16:creationId xmlns:a16="http://schemas.microsoft.com/office/drawing/2014/main" id="{00000000-0008-0000-0100-000070010000}"/>
            </a:ext>
          </a:extLst>
        </xdr:cNvPr>
        <xdr:cNvSpPr txBox="1"/>
      </xdr:nvSpPr>
      <xdr:spPr>
        <a:xfrm>
          <a:off x="8515427" y="1464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43223</xdr:rowOff>
    </xdr:from>
    <xdr:ext cx="469744" cy="259045"/>
    <xdr:sp macro="" textlink="">
      <xdr:nvSpPr>
        <xdr:cNvPr id="369" name="n_3aveValue【公営住宅】&#10;一人当たり面積">
          <a:extLst>
            <a:ext uri="{FF2B5EF4-FFF2-40B4-BE49-F238E27FC236}">
              <a16:creationId xmlns:a16="http://schemas.microsoft.com/office/drawing/2014/main" id="{00000000-0008-0000-0100-000071010000}"/>
            </a:ext>
          </a:extLst>
        </xdr:cNvPr>
        <xdr:cNvSpPr txBox="1"/>
      </xdr:nvSpPr>
      <xdr:spPr>
        <a:xfrm>
          <a:off x="7626427" y="1461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55384</xdr:rowOff>
    </xdr:from>
    <xdr:ext cx="469744" cy="259045"/>
    <xdr:sp macro="" textlink="">
      <xdr:nvSpPr>
        <xdr:cNvPr id="370" name="n_4aveValue【公営住宅】&#10;一人当たり面積">
          <a:extLst>
            <a:ext uri="{FF2B5EF4-FFF2-40B4-BE49-F238E27FC236}">
              <a16:creationId xmlns:a16="http://schemas.microsoft.com/office/drawing/2014/main" id="{00000000-0008-0000-0100-000072010000}"/>
            </a:ext>
          </a:extLst>
        </xdr:cNvPr>
        <xdr:cNvSpPr txBox="1"/>
      </xdr:nvSpPr>
      <xdr:spPr>
        <a:xfrm>
          <a:off x="6737427" y="1462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22765</xdr:rowOff>
    </xdr:from>
    <xdr:ext cx="469744" cy="259045"/>
    <xdr:sp macro="" textlink="">
      <xdr:nvSpPr>
        <xdr:cNvPr id="371" name="n_1mainValue【公営住宅】&#10;一人当たり面積">
          <a:extLst>
            <a:ext uri="{FF2B5EF4-FFF2-40B4-BE49-F238E27FC236}">
              <a16:creationId xmlns:a16="http://schemas.microsoft.com/office/drawing/2014/main" id="{00000000-0008-0000-0100-000073010000}"/>
            </a:ext>
          </a:extLst>
        </xdr:cNvPr>
        <xdr:cNvSpPr txBox="1"/>
      </xdr:nvSpPr>
      <xdr:spPr>
        <a:xfrm>
          <a:off x="9391727" y="1425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26057</xdr:rowOff>
    </xdr:from>
    <xdr:ext cx="469744" cy="259045"/>
    <xdr:sp macro="" textlink="">
      <xdr:nvSpPr>
        <xdr:cNvPr id="372" name="n_2mainValue【公営住宅】&#10;一人当たり面積">
          <a:extLst>
            <a:ext uri="{FF2B5EF4-FFF2-40B4-BE49-F238E27FC236}">
              <a16:creationId xmlns:a16="http://schemas.microsoft.com/office/drawing/2014/main" id="{00000000-0008-0000-0100-000074010000}"/>
            </a:ext>
          </a:extLst>
        </xdr:cNvPr>
        <xdr:cNvSpPr txBox="1"/>
      </xdr:nvSpPr>
      <xdr:spPr>
        <a:xfrm>
          <a:off x="8515427" y="1425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29807</xdr:rowOff>
    </xdr:from>
    <xdr:ext cx="469744" cy="259045"/>
    <xdr:sp macro="" textlink="">
      <xdr:nvSpPr>
        <xdr:cNvPr id="373" name="n_3mainValue【公営住宅】&#10;一人当たり面積">
          <a:extLst>
            <a:ext uri="{FF2B5EF4-FFF2-40B4-BE49-F238E27FC236}">
              <a16:creationId xmlns:a16="http://schemas.microsoft.com/office/drawing/2014/main" id="{00000000-0008-0000-0100-000075010000}"/>
            </a:ext>
          </a:extLst>
        </xdr:cNvPr>
        <xdr:cNvSpPr txBox="1"/>
      </xdr:nvSpPr>
      <xdr:spPr>
        <a:xfrm>
          <a:off x="7626427" y="1426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17232</xdr:rowOff>
    </xdr:from>
    <xdr:ext cx="469744" cy="259045"/>
    <xdr:sp macro="" textlink="">
      <xdr:nvSpPr>
        <xdr:cNvPr id="374" name="n_4mainValue【公営住宅】&#10;一人当たり面積">
          <a:extLst>
            <a:ext uri="{FF2B5EF4-FFF2-40B4-BE49-F238E27FC236}">
              <a16:creationId xmlns:a16="http://schemas.microsoft.com/office/drawing/2014/main" id="{00000000-0008-0000-0100-000076010000}"/>
            </a:ext>
          </a:extLst>
        </xdr:cNvPr>
        <xdr:cNvSpPr txBox="1"/>
      </xdr:nvSpPr>
      <xdr:spPr>
        <a:xfrm>
          <a:off x="6737427" y="1424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1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100-000078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100-000079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100-00007A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100-00007B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100-00007C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5" name="テキスト ボックス 414">
          <a:extLst>
            <a:ext uri="{FF2B5EF4-FFF2-40B4-BE49-F238E27FC236}">
              <a16:creationId xmlns:a16="http://schemas.microsoft.com/office/drawing/2014/main" id="{00000000-0008-0000-0100-00009F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8" name="直線コネクタ 417">
          <a:extLst>
            <a:ext uri="{FF2B5EF4-FFF2-40B4-BE49-F238E27FC236}">
              <a16:creationId xmlns:a16="http://schemas.microsoft.com/office/drawing/2014/main" id="{00000000-0008-0000-0100-0000A2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0" name="直線コネクタ 419">
          <a:extLst>
            <a:ext uri="{FF2B5EF4-FFF2-40B4-BE49-F238E27FC236}">
              <a16:creationId xmlns:a16="http://schemas.microsoft.com/office/drawing/2014/main" id="{00000000-0008-0000-0100-0000A4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2" name="直線コネクタ 421">
          <a:extLst>
            <a:ext uri="{FF2B5EF4-FFF2-40B4-BE49-F238E27FC236}">
              <a16:creationId xmlns:a16="http://schemas.microsoft.com/office/drawing/2014/main" id="{00000000-0008-0000-0100-0000A6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4" name="直線コネクタ 423">
          <a:extLst>
            <a:ext uri="{FF2B5EF4-FFF2-40B4-BE49-F238E27FC236}">
              <a16:creationId xmlns:a16="http://schemas.microsoft.com/office/drawing/2014/main" id="{00000000-0008-0000-0100-0000A8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6" name="直線コネクタ 425">
          <a:extLst>
            <a:ext uri="{FF2B5EF4-FFF2-40B4-BE49-F238E27FC236}">
              <a16:creationId xmlns:a16="http://schemas.microsoft.com/office/drawing/2014/main" id="{00000000-0008-0000-0100-0000AA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8" name="直線コネクタ 427">
          <a:extLst>
            <a:ext uri="{FF2B5EF4-FFF2-40B4-BE49-F238E27FC236}">
              <a16:creationId xmlns:a16="http://schemas.microsoft.com/office/drawing/2014/main" id="{00000000-0008-0000-0100-0000A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0" name="【学校施設】&#10;有形固定資産減価償却率グラフ枠">
          <a:extLst>
            <a:ext uri="{FF2B5EF4-FFF2-40B4-BE49-F238E27FC236}">
              <a16:creationId xmlns:a16="http://schemas.microsoft.com/office/drawing/2014/main" id="{00000000-0008-0000-0100-0000A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80010</xdr:rowOff>
    </xdr:from>
    <xdr:to>
      <xdr:col>85</xdr:col>
      <xdr:colOff>126364</xdr:colOff>
      <xdr:row>64</xdr:row>
      <xdr:rowOff>76200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flipV="1">
          <a:off x="16318864" y="9681210"/>
          <a:ext cx="0" cy="1367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2" name="【学校施設】&#10;有形固定資産減価償却率最小値テキスト">
          <a:extLst>
            <a:ext uri="{FF2B5EF4-FFF2-40B4-BE49-F238E27FC236}">
              <a16:creationId xmlns:a16="http://schemas.microsoft.com/office/drawing/2014/main" id="{00000000-0008-0000-0100-0000B0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26687</xdr:rowOff>
    </xdr:from>
    <xdr:ext cx="405111" cy="259045"/>
    <xdr:sp macro="" textlink="">
      <xdr:nvSpPr>
        <xdr:cNvPr id="434" name="【学校施設】&#10;有形固定資産減価償却率最大値テキスト">
          <a:extLst>
            <a:ext uri="{FF2B5EF4-FFF2-40B4-BE49-F238E27FC236}">
              <a16:creationId xmlns:a16="http://schemas.microsoft.com/office/drawing/2014/main" id="{00000000-0008-0000-0100-0000B2010000}"/>
            </a:ext>
          </a:extLst>
        </xdr:cNvPr>
        <xdr:cNvSpPr txBox="1"/>
      </xdr:nvSpPr>
      <xdr:spPr>
        <a:xfrm>
          <a:off x="16357600" y="9456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80010</xdr:rowOff>
    </xdr:from>
    <xdr:to>
      <xdr:col>86</xdr:col>
      <xdr:colOff>25400</xdr:colOff>
      <xdr:row>56</xdr:row>
      <xdr:rowOff>80010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6230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34942</xdr:rowOff>
    </xdr:from>
    <xdr:ext cx="405111" cy="259045"/>
    <xdr:sp macro="" textlink="">
      <xdr:nvSpPr>
        <xdr:cNvPr id="436" name="【学校施設】&#10;有形固定資産減価償却率平均値テキスト">
          <a:extLst>
            <a:ext uri="{FF2B5EF4-FFF2-40B4-BE49-F238E27FC236}">
              <a16:creationId xmlns:a16="http://schemas.microsoft.com/office/drawing/2014/main" id="{00000000-0008-0000-0100-0000B4010000}"/>
            </a:ext>
          </a:extLst>
        </xdr:cNvPr>
        <xdr:cNvSpPr txBox="1"/>
      </xdr:nvSpPr>
      <xdr:spPr>
        <a:xfrm>
          <a:off x="16357600" y="10150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12065</xdr:rowOff>
    </xdr:from>
    <xdr:to>
      <xdr:col>85</xdr:col>
      <xdr:colOff>177800</xdr:colOff>
      <xdr:row>60</xdr:row>
      <xdr:rowOff>113665</xdr:rowOff>
    </xdr:to>
    <xdr:sp macro="" textlink="">
      <xdr:nvSpPr>
        <xdr:cNvPr id="437" name="フローチャート: 判断 436">
          <a:extLst>
            <a:ext uri="{FF2B5EF4-FFF2-40B4-BE49-F238E27FC236}">
              <a16:creationId xmlns:a16="http://schemas.microsoft.com/office/drawing/2014/main" id="{00000000-0008-0000-0100-0000B5010000}"/>
            </a:ext>
          </a:extLst>
        </xdr:cNvPr>
        <xdr:cNvSpPr/>
      </xdr:nvSpPr>
      <xdr:spPr>
        <a:xfrm>
          <a:off x="16268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135890</xdr:rowOff>
    </xdr:from>
    <xdr:to>
      <xdr:col>81</xdr:col>
      <xdr:colOff>101600</xdr:colOff>
      <xdr:row>60</xdr:row>
      <xdr:rowOff>66040</xdr:rowOff>
    </xdr:to>
    <xdr:sp macro="" textlink="">
      <xdr:nvSpPr>
        <xdr:cNvPr id="438" name="フローチャート: 判断 437">
          <a:extLst>
            <a:ext uri="{FF2B5EF4-FFF2-40B4-BE49-F238E27FC236}">
              <a16:creationId xmlns:a16="http://schemas.microsoft.com/office/drawing/2014/main" id="{00000000-0008-0000-0100-0000B6010000}"/>
            </a:ext>
          </a:extLst>
        </xdr:cNvPr>
        <xdr:cNvSpPr/>
      </xdr:nvSpPr>
      <xdr:spPr>
        <a:xfrm>
          <a:off x="15430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114935</xdr:rowOff>
    </xdr:from>
    <xdr:to>
      <xdr:col>76</xdr:col>
      <xdr:colOff>165100</xdr:colOff>
      <xdr:row>60</xdr:row>
      <xdr:rowOff>45085</xdr:rowOff>
    </xdr:to>
    <xdr:sp macro="" textlink="">
      <xdr:nvSpPr>
        <xdr:cNvPr id="439" name="フローチャート: 判断 438">
          <a:extLst>
            <a:ext uri="{FF2B5EF4-FFF2-40B4-BE49-F238E27FC236}">
              <a16:creationId xmlns:a16="http://schemas.microsoft.com/office/drawing/2014/main" id="{00000000-0008-0000-0100-0000B7010000}"/>
            </a:ext>
          </a:extLst>
        </xdr:cNvPr>
        <xdr:cNvSpPr/>
      </xdr:nvSpPr>
      <xdr:spPr>
        <a:xfrm>
          <a:off x="14541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440" name="フローチャート: 判断 439">
          <a:extLst>
            <a:ext uri="{FF2B5EF4-FFF2-40B4-BE49-F238E27FC236}">
              <a16:creationId xmlns:a16="http://schemas.microsoft.com/office/drawing/2014/main" id="{00000000-0008-0000-0100-0000B8010000}"/>
            </a:ext>
          </a:extLst>
        </xdr:cNvPr>
        <xdr:cNvSpPr/>
      </xdr:nvSpPr>
      <xdr:spPr>
        <a:xfrm>
          <a:off x="13652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441" name="フローチャート: 判断 440">
          <a:extLst>
            <a:ext uri="{FF2B5EF4-FFF2-40B4-BE49-F238E27FC236}">
              <a16:creationId xmlns:a16="http://schemas.microsoft.com/office/drawing/2014/main" id="{00000000-0008-0000-0100-0000B9010000}"/>
            </a:ext>
          </a:extLst>
        </xdr:cNvPr>
        <xdr:cNvSpPr/>
      </xdr:nvSpPr>
      <xdr:spPr>
        <a:xfrm>
          <a:off x="12763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100-0000B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100-0000B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100-0000B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156845</xdr:rowOff>
    </xdr:from>
    <xdr:to>
      <xdr:col>85</xdr:col>
      <xdr:colOff>177800</xdr:colOff>
      <xdr:row>62</xdr:row>
      <xdr:rowOff>86995</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6268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135272</xdr:rowOff>
    </xdr:from>
    <xdr:ext cx="405111" cy="259045"/>
    <xdr:sp macro="" textlink="">
      <xdr:nvSpPr>
        <xdr:cNvPr id="448" name="【学校施設】&#10;有形固定資産減価償却率該当値テキスト">
          <a:extLst>
            <a:ext uri="{FF2B5EF4-FFF2-40B4-BE49-F238E27FC236}">
              <a16:creationId xmlns:a16="http://schemas.microsoft.com/office/drawing/2014/main" id="{00000000-0008-0000-0100-0000C0010000}"/>
            </a:ext>
          </a:extLst>
        </xdr:cNvPr>
        <xdr:cNvSpPr txBox="1"/>
      </xdr:nvSpPr>
      <xdr:spPr>
        <a:xfrm>
          <a:off x="16357600" y="1059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36830</xdr:rowOff>
    </xdr:from>
    <xdr:to>
      <xdr:col>81</xdr:col>
      <xdr:colOff>101600</xdr:colOff>
      <xdr:row>62</xdr:row>
      <xdr:rowOff>138430</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54305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36195</xdr:rowOff>
    </xdr:from>
    <xdr:to>
      <xdr:col>85</xdr:col>
      <xdr:colOff>127000</xdr:colOff>
      <xdr:row>62</xdr:row>
      <xdr:rowOff>87630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flipV="1">
          <a:off x="15481300" y="1066609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63500</xdr:rowOff>
    </xdr:from>
    <xdr:to>
      <xdr:col>76</xdr:col>
      <xdr:colOff>165100</xdr:colOff>
      <xdr:row>62</xdr:row>
      <xdr:rowOff>165100</xdr:rowOff>
    </xdr:to>
    <xdr:sp macro="" textlink="">
      <xdr:nvSpPr>
        <xdr:cNvPr id="451" name="楕円 450">
          <a:extLst>
            <a:ext uri="{FF2B5EF4-FFF2-40B4-BE49-F238E27FC236}">
              <a16:creationId xmlns:a16="http://schemas.microsoft.com/office/drawing/2014/main" id="{00000000-0008-0000-0100-0000C3010000}"/>
            </a:ext>
          </a:extLst>
        </xdr:cNvPr>
        <xdr:cNvSpPr/>
      </xdr:nvSpPr>
      <xdr:spPr>
        <a:xfrm>
          <a:off x="14541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87630</xdr:rowOff>
    </xdr:from>
    <xdr:to>
      <xdr:col>81</xdr:col>
      <xdr:colOff>50800</xdr:colOff>
      <xdr:row>62</xdr:row>
      <xdr:rowOff>114300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flipV="1">
          <a:off x="14592300" y="107175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120650</xdr:rowOff>
    </xdr:from>
    <xdr:to>
      <xdr:col>72</xdr:col>
      <xdr:colOff>38100</xdr:colOff>
      <xdr:row>63</xdr:row>
      <xdr:rowOff>50800</xdr:rowOff>
    </xdr:to>
    <xdr:sp macro="" textlink="">
      <xdr:nvSpPr>
        <xdr:cNvPr id="453" name="楕円 452">
          <a:extLst>
            <a:ext uri="{FF2B5EF4-FFF2-40B4-BE49-F238E27FC236}">
              <a16:creationId xmlns:a16="http://schemas.microsoft.com/office/drawing/2014/main" id="{00000000-0008-0000-0100-0000C5010000}"/>
            </a:ext>
          </a:extLst>
        </xdr:cNvPr>
        <xdr:cNvSpPr/>
      </xdr:nvSpPr>
      <xdr:spPr>
        <a:xfrm>
          <a:off x="1365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63</xdr:row>
      <xdr:rowOff>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flipV="1">
          <a:off x="13703300" y="10744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122555</xdr:rowOff>
    </xdr:from>
    <xdr:to>
      <xdr:col>67</xdr:col>
      <xdr:colOff>101600</xdr:colOff>
      <xdr:row>63</xdr:row>
      <xdr:rowOff>52705</xdr:rowOff>
    </xdr:to>
    <xdr:sp macro="" textlink="">
      <xdr:nvSpPr>
        <xdr:cNvPr id="455" name="楕円 454">
          <a:extLst>
            <a:ext uri="{FF2B5EF4-FFF2-40B4-BE49-F238E27FC236}">
              <a16:creationId xmlns:a16="http://schemas.microsoft.com/office/drawing/2014/main" id="{00000000-0008-0000-0100-0000C7010000}"/>
            </a:ext>
          </a:extLst>
        </xdr:cNvPr>
        <xdr:cNvSpPr/>
      </xdr:nvSpPr>
      <xdr:spPr>
        <a:xfrm>
          <a:off x="12763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0</xdr:rowOff>
    </xdr:from>
    <xdr:to>
      <xdr:col>71</xdr:col>
      <xdr:colOff>177800</xdr:colOff>
      <xdr:row>63</xdr:row>
      <xdr:rowOff>1905</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flipV="1">
          <a:off x="12814300" y="108013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82567</xdr:rowOff>
    </xdr:from>
    <xdr:ext cx="405111" cy="259045"/>
    <xdr:sp macro="" textlink="">
      <xdr:nvSpPr>
        <xdr:cNvPr id="457" name="n_1aveValue【学校施設】&#10;有形固定資産減価償却率">
          <a:extLst>
            <a:ext uri="{FF2B5EF4-FFF2-40B4-BE49-F238E27FC236}">
              <a16:creationId xmlns:a16="http://schemas.microsoft.com/office/drawing/2014/main" id="{00000000-0008-0000-0100-0000C9010000}"/>
            </a:ext>
          </a:extLst>
        </xdr:cNvPr>
        <xdr:cNvSpPr txBox="1"/>
      </xdr:nvSpPr>
      <xdr:spPr>
        <a:xfrm>
          <a:off x="152660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61612</xdr:rowOff>
    </xdr:from>
    <xdr:ext cx="405111" cy="259045"/>
    <xdr:sp macro="" textlink="">
      <xdr:nvSpPr>
        <xdr:cNvPr id="458" name="n_2aveValue【学校施設】&#10;有形固定資産減価償却率">
          <a:extLst>
            <a:ext uri="{FF2B5EF4-FFF2-40B4-BE49-F238E27FC236}">
              <a16:creationId xmlns:a16="http://schemas.microsoft.com/office/drawing/2014/main" id="{00000000-0008-0000-0100-0000CA010000}"/>
            </a:ext>
          </a:extLst>
        </xdr:cNvPr>
        <xdr:cNvSpPr txBox="1"/>
      </xdr:nvSpPr>
      <xdr:spPr>
        <a:xfrm>
          <a:off x="14389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459" name="n_3aveValue【学校施設】&#10;有形固定資産減価償却率">
          <a:extLst>
            <a:ext uri="{FF2B5EF4-FFF2-40B4-BE49-F238E27FC236}">
              <a16:creationId xmlns:a16="http://schemas.microsoft.com/office/drawing/2014/main" id="{00000000-0008-0000-0100-0000CB010000}"/>
            </a:ext>
          </a:extLst>
        </xdr:cNvPr>
        <xdr:cNvSpPr txBox="1"/>
      </xdr:nvSpPr>
      <xdr:spPr>
        <a:xfrm>
          <a:off x="13500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460" name="n_4aveValue【学校施設】&#10;有形固定資産減価償却率">
          <a:extLst>
            <a:ext uri="{FF2B5EF4-FFF2-40B4-BE49-F238E27FC236}">
              <a16:creationId xmlns:a16="http://schemas.microsoft.com/office/drawing/2014/main" id="{00000000-0008-0000-0100-0000CC010000}"/>
            </a:ext>
          </a:extLst>
        </xdr:cNvPr>
        <xdr:cNvSpPr txBox="1"/>
      </xdr:nvSpPr>
      <xdr:spPr>
        <a:xfrm>
          <a:off x="12611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129557</xdr:rowOff>
    </xdr:from>
    <xdr:ext cx="405111" cy="259045"/>
    <xdr:sp macro="" textlink="">
      <xdr:nvSpPr>
        <xdr:cNvPr id="461" name="n_1mainValue【学校施設】&#10;有形固定資産減価償却率">
          <a:extLst>
            <a:ext uri="{FF2B5EF4-FFF2-40B4-BE49-F238E27FC236}">
              <a16:creationId xmlns:a16="http://schemas.microsoft.com/office/drawing/2014/main" id="{00000000-0008-0000-0100-0000CD010000}"/>
            </a:ext>
          </a:extLst>
        </xdr:cNvPr>
        <xdr:cNvSpPr txBox="1"/>
      </xdr:nvSpPr>
      <xdr:spPr>
        <a:xfrm>
          <a:off x="1526604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156227</xdr:rowOff>
    </xdr:from>
    <xdr:ext cx="405111" cy="259045"/>
    <xdr:sp macro="" textlink="">
      <xdr:nvSpPr>
        <xdr:cNvPr id="462" name="n_2mainValue【学校施設】&#10;有形固定資産減価償却率">
          <a:extLst>
            <a:ext uri="{FF2B5EF4-FFF2-40B4-BE49-F238E27FC236}">
              <a16:creationId xmlns:a16="http://schemas.microsoft.com/office/drawing/2014/main" id="{00000000-0008-0000-0100-0000CE010000}"/>
            </a:ext>
          </a:extLst>
        </xdr:cNvPr>
        <xdr:cNvSpPr txBox="1"/>
      </xdr:nvSpPr>
      <xdr:spPr>
        <a:xfrm>
          <a:off x="14389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41927</xdr:rowOff>
    </xdr:from>
    <xdr:ext cx="405111" cy="259045"/>
    <xdr:sp macro="" textlink="">
      <xdr:nvSpPr>
        <xdr:cNvPr id="463" name="n_3mainValue【学校施設】&#10;有形固定資産減価償却率">
          <a:extLst>
            <a:ext uri="{FF2B5EF4-FFF2-40B4-BE49-F238E27FC236}">
              <a16:creationId xmlns:a16="http://schemas.microsoft.com/office/drawing/2014/main" id="{00000000-0008-0000-0100-0000CF010000}"/>
            </a:ext>
          </a:extLst>
        </xdr:cNvPr>
        <xdr:cNvSpPr txBox="1"/>
      </xdr:nvSpPr>
      <xdr:spPr>
        <a:xfrm>
          <a:off x="13500744"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43832</xdr:rowOff>
    </xdr:from>
    <xdr:ext cx="405111" cy="259045"/>
    <xdr:sp macro="" textlink="">
      <xdr:nvSpPr>
        <xdr:cNvPr id="464" name="n_4mainValue【学校施設】&#10;有形固定資産減価償却率">
          <a:extLst>
            <a:ext uri="{FF2B5EF4-FFF2-40B4-BE49-F238E27FC236}">
              <a16:creationId xmlns:a16="http://schemas.microsoft.com/office/drawing/2014/main" id="{00000000-0008-0000-0100-0000D0010000}"/>
            </a:ext>
          </a:extLst>
        </xdr:cNvPr>
        <xdr:cNvSpPr txBox="1"/>
      </xdr:nvSpPr>
      <xdr:spPr>
        <a:xfrm>
          <a:off x="12611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7" name="正方形/長方形 466">
          <a:extLst>
            <a:ext uri="{FF2B5EF4-FFF2-40B4-BE49-F238E27FC236}">
              <a16:creationId xmlns:a16="http://schemas.microsoft.com/office/drawing/2014/main" id="{00000000-0008-0000-0100-0000D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8" name="正方形/長方形 467">
          <a:extLst>
            <a:ext uri="{FF2B5EF4-FFF2-40B4-BE49-F238E27FC236}">
              <a16:creationId xmlns:a16="http://schemas.microsoft.com/office/drawing/2014/main" id="{00000000-0008-0000-0100-0000D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100-0000D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0" name="正方形/長方形 469">
          <a:extLst>
            <a:ext uri="{FF2B5EF4-FFF2-40B4-BE49-F238E27FC236}">
              <a16:creationId xmlns:a16="http://schemas.microsoft.com/office/drawing/2014/main" id="{00000000-0008-0000-0100-0000D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1" name="正方形/長方形 470">
          <a:extLst>
            <a:ext uri="{FF2B5EF4-FFF2-40B4-BE49-F238E27FC236}">
              <a16:creationId xmlns:a16="http://schemas.microsoft.com/office/drawing/2014/main" id="{00000000-0008-0000-0100-0000D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4" name="直線コネクタ 473">
          <a:extLst>
            <a:ext uri="{FF2B5EF4-FFF2-40B4-BE49-F238E27FC236}">
              <a16:creationId xmlns:a16="http://schemas.microsoft.com/office/drawing/2014/main" id="{00000000-0008-0000-0100-0000D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3" name="直線コネクタ 482">
          <a:extLst>
            <a:ext uri="{FF2B5EF4-FFF2-40B4-BE49-F238E27FC236}">
              <a16:creationId xmlns:a16="http://schemas.microsoft.com/office/drawing/2014/main" id="{00000000-0008-0000-0100-0000E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4" name="テキスト ボックス 483">
          <a:extLst>
            <a:ext uri="{FF2B5EF4-FFF2-40B4-BE49-F238E27FC236}">
              <a16:creationId xmlns:a16="http://schemas.microsoft.com/office/drawing/2014/main" id="{00000000-0008-0000-0100-0000E4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id="{00000000-0008-0000-01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6" name="テキスト ボックス 485">
          <a:extLst>
            <a:ext uri="{FF2B5EF4-FFF2-40B4-BE49-F238E27FC236}">
              <a16:creationId xmlns:a16="http://schemas.microsoft.com/office/drawing/2014/main" id="{00000000-0008-0000-0100-0000E6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id="{00000000-0008-0000-01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69647</xdr:rowOff>
    </xdr:from>
    <xdr:to>
      <xdr:col>116</xdr:col>
      <xdr:colOff>62864</xdr:colOff>
      <xdr:row>64</xdr:row>
      <xdr:rowOff>36119</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flipV="1">
          <a:off x="22160864" y="9499397"/>
          <a:ext cx="0" cy="1509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39946</xdr:rowOff>
    </xdr:from>
    <xdr:ext cx="469744" cy="259045"/>
    <xdr:sp macro="" textlink="">
      <xdr:nvSpPr>
        <xdr:cNvPr id="489" name="【学校施設】&#10;一人当たり面積最小値テキスト">
          <a:extLst>
            <a:ext uri="{FF2B5EF4-FFF2-40B4-BE49-F238E27FC236}">
              <a16:creationId xmlns:a16="http://schemas.microsoft.com/office/drawing/2014/main" id="{00000000-0008-0000-0100-0000E9010000}"/>
            </a:ext>
          </a:extLst>
        </xdr:cNvPr>
        <xdr:cNvSpPr txBox="1"/>
      </xdr:nvSpPr>
      <xdr:spPr>
        <a:xfrm>
          <a:off x="22199600" y="1101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36119</xdr:rowOff>
    </xdr:from>
    <xdr:to>
      <xdr:col>116</xdr:col>
      <xdr:colOff>152400</xdr:colOff>
      <xdr:row>64</xdr:row>
      <xdr:rowOff>36119</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22072600" y="1100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16324</xdr:rowOff>
    </xdr:from>
    <xdr:ext cx="534377" cy="259045"/>
    <xdr:sp macro="" textlink="">
      <xdr:nvSpPr>
        <xdr:cNvPr id="491" name="【学校施設】&#10;一人当たり面積最大値テキスト">
          <a:extLst>
            <a:ext uri="{FF2B5EF4-FFF2-40B4-BE49-F238E27FC236}">
              <a16:creationId xmlns:a16="http://schemas.microsoft.com/office/drawing/2014/main" id="{00000000-0008-0000-0100-0000EB010000}"/>
            </a:ext>
          </a:extLst>
        </xdr:cNvPr>
        <xdr:cNvSpPr txBox="1"/>
      </xdr:nvSpPr>
      <xdr:spPr>
        <a:xfrm>
          <a:off x="22199600" y="927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69647</xdr:rowOff>
    </xdr:from>
    <xdr:to>
      <xdr:col>116</xdr:col>
      <xdr:colOff>152400</xdr:colOff>
      <xdr:row>55</xdr:row>
      <xdr:rowOff>69647</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22072600" y="949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74871</xdr:rowOff>
    </xdr:from>
    <xdr:ext cx="469744" cy="259045"/>
    <xdr:sp macro="" textlink="">
      <xdr:nvSpPr>
        <xdr:cNvPr id="493" name="【学校施設】&#10;一人当たり面積平均値テキスト">
          <a:extLst>
            <a:ext uri="{FF2B5EF4-FFF2-40B4-BE49-F238E27FC236}">
              <a16:creationId xmlns:a16="http://schemas.microsoft.com/office/drawing/2014/main" id="{00000000-0008-0000-0100-0000ED010000}"/>
            </a:ext>
          </a:extLst>
        </xdr:cNvPr>
        <xdr:cNvSpPr txBox="1"/>
      </xdr:nvSpPr>
      <xdr:spPr>
        <a:xfrm>
          <a:off x="22199600" y="1053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51994</xdr:rowOff>
    </xdr:from>
    <xdr:to>
      <xdr:col>116</xdr:col>
      <xdr:colOff>114300</xdr:colOff>
      <xdr:row>62</xdr:row>
      <xdr:rowOff>153594</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22110700" y="1068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64491</xdr:rowOff>
    </xdr:from>
    <xdr:to>
      <xdr:col>112</xdr:col>
      <xdr:colOff>38100</xdr:colOff>
      <xdr:row>62</xdr:row>
      <xdr:rowOff>166091</xdr:rowOff>
    </xdr:to>
    <xdr:sp macro="" textlink="">
      <xdr:nvSpPr>
        <xdr:cNvPr id="495" name="フローチャート: 判断 494">
          <a:extLst>
            <a:ext uri="{FF2B5EF4-FFF2-40B4-BE49-F238E27FC236}">
              <a16:creationId xmlns:a16="http://schemas.microsoft.com/office/drawing/2014/main" id="{00000000-0008-0000-0100-0000EF010000}"/>
            </a:ext>
          </a:extLst>
        </xdr:cNvPr>
        <xdr:cNvSpPr/>
      </xdr:nvSpPr>
      <xdr:spPr>
        <a:xfrm>
          <a:off x="21272500" y="1069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74092</xdr:rowOff>
    </xdr:from>
    <xdr:to>
      <xdr:col>107</xdr:col>
      <xdr:colOff>101600</xdr:colOff>
      <xdr:row>63</xdr:row>
      <xdr:rowOff>4242</xdr:rowOff>
    </xdr:to>
    <xdr:sp macro="" textlink="">
      <xdr:nvSpPr>
        <xdr:cNvPr id="496" name="フローチャート: 判断 495">
          <a:extLst>
            <a:ext uri="{FF2B5EF4-FFF2-40B4-BE49-F238E27FC236}">
              <a16:creationId xmlns:a16="http://schemas.microsoft.com/office/drawing/2014/main" id="{00000000-0008-0000-0100-0000F0010000}"/>
            </a:ext>
          </a:extLst>
        </xdr:cNvPr>
        <xdr:cNvSpPr/>
      </xdr:nvSpPr>
      <xdr:spPr>
        <a:xfrm>
          <a:off x="20383500" y="10703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65177</xdr:rowOff>
    </xdr:from>
    <xdr:to>
      <xdr:col>102</xdr:col>
      <xdr:colOff>165100</xdr:colOff>
      <xdr:row>62</xdr:row>
      <xdr:rowOff>166777</xdr:rowOff>
    </xdr:to>
    <xdr:sp macro="" textlink="">
      <xdr:nvSpPr>
        <xdr:cNvPr id="497" name="フローチャート: 判断 496">
          <a:extLst>
            <a:ext uri="{FF2B5EF4-FFF2-40B4-BE49-F238E27FC236}">
              <a16:creationId xmlns:a16="http://schemas.microsoft.com/office/drawing/2014/main" id="{00000000-0008-0000-0100-0000F1010000}"/>
            </a:ext>
          </a:extLst>
        </xdr:cNvPr>
        <xdr:cNvSpPr/>
      </xdr:nvSpPr>
      <xdr:spPr>
        <a:xfrm>
          <a:off x="19494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72416</xdr:rowOff>
    </xdr:from>
    <xdr:to>
      <xdr:col>98</xdr:col>
      <xdr:colOff>38100</xdr:colOff>
      <xdr:row>63</xdr:row>
      <xdr:rowOff>2566</xdr:rowOff>
    </xdr:to>
    <xdr:sp macro="" textlink="">
      <xdr:nvSpPr>
        <xdr:cNvPr id="498" name="フローチャート: 判断 497">
          <a:extLst>
            <a:ext uri="{FF2B5EF4-FFF2-40B4-BE49-F238E27FC236}">
              <a16:creationId xmlns:a16="http://schemas.microsoft.com/office/drawing/2014/main" id="{00000000-0008-0000-0100-0000F2010000}"/>
            </a:ext>
          </a:extLst>
        </xdr:cNvPr>
        <xdr:cNvSpPr/>
      </xdr:nvSpPr>
      <xdr:spPr>
        <a:xfrm>
          <a:off x="18605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100-0000F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92837</xdr:rowOff>
    </xdr:from>
    <xdr:to>
      <xdr:col>116</xdr:col>
      <xdr:colOff>114300</xdr:colOff>
      <xdr:row>63</xdr:row>
      <xdr:rowOff>22987</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22110700" y="107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71264</xdr:rowOff>
    </xdr:from>
    <xdr:ext cx="469744" cy="259045"/>
    <xdr:sp macro="" textlink="">
      <xdr:nvSpPr>
        <xdr:cNvPr id="505" name="【学校施設】&#10;一人当たり面積該当値テキスト">
          <a:extLst>
            <a:ext uri="{FF2B5EF4-FFF2-40B4-BE49-F238E27FC236}">
              <a16:creationId xmlns:a16="http://schemas.microsoft.com/office/drawing/2014/main" id="{00000000-0008-0000-0100-0000F9010000}"/>
            </a:ext>
          </a:extLst>
        </xdr:cNvPr>
        <xdr:cNvSpPr txBox="1"/>
      </xdr:nvSpPr>
      <xdr:spPr>
        <a:xfrm>
          <a:off x="22199600" y="107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100152</xdr:rowOff>
    </xdr:from>
    <xdr:to>
      <xdr:col>112</xdr:col>
      <xdr:colOff>38100</xdr:colOff>
      <xdr:row>63</xdr:row>
      <xdr:rowOff>30302</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21272500" y="1073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143637</xdr:rowOff>
    </xdr:from>
    <xdr:to>
      <xdr:col>116</xdr:col>
      <xdr:colOff>63500</xdr:colOff>
      <xdr:row>62</xdr:row>
      <xdr:rowOff>150952</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21323300" y="10773537"/>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103581</xdr:rowOff>
    </xdr:from>
    <xdr:to>
      <xdr:col>107</xdr:col>
      <xdr:colOff>101600</xdr:colOff>
      <xdr:row>63</xdr:row>
      <xdr:rowOff>33731</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20383500" y="107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150952</xdr:rowOff>
    </xdr:from>
    <xdr:to>
      <xdr:col>111</xdr:col>
      <xdr:colOff>177800</xdr:colOff>
      <xdr:row>62</xdr:row>
      <xdr:rowOff>154381</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flipV="1">
          <a:off x="20434300" y="1078085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108991</xdr:rowOff>
    </xdr:from>
    <xdr:to>
      <xdr:col>102</xdr:col>
      <xdr:colOff>165100</xdr:colOff>
      <xdr:row>63</xdr:row>
      <xdr:rowOff>39141</xdr:rowOff>
    </xdr:to>
    <xdr:sp macro="" textlink="">
      <xdr:nvSpPr>
        <xdr:cNvPr id="510" name="楕円 509">
          <a:extLst>
            <a:ext uri="{FF2B5EF4-FFF2-40B4-BE49-F238E27FC236}">
              <a16:creationId xmlns:a16="http://schemas.microsoft.com/office/drawing/2014/main" id="{00000000-0008-0000-0100-0000FE010000}"/>
            </a:ext>
          </a:extLst>
        </xdr:cNvPr>
        <xdr:cNvSpPr/>
      </xdr:nvSpPr>
      <xdr:spPr>
        <a:xfrm>
          <a:off x="19494500" y="107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154381</xdr:rowOff>
    </xdr:from>
    <xdr:to>
      <xdr:col>107</xdr:col>
      <xdr:colOff>50800</xdr:colOff>
      <xdr:row>62</xdr:row>
      <xdr:rowOff>159791</xdr:rowOff>
    </xdr:to>
    <xdr:cxnSp macro="">
      <xdr:nvCxnSpPr>
        <xdr:cNvPr id="511" name="直線コネクタ 510">
          <a:extLst>
            <a:ext uri="{FF2B5EF4-FFF2-40B4-BE49-F238E27FC236}">
              <a16:creationId xmlns:a16="http://schemas.microsoft.com/office/drawing/2014/main" id="{00000000-0008-0000-0100-0000FF010000}"/>
            </a:ext>
          </a:extLst>
        </xdr:cNvPr>
        <xdr:cNvCxnSpPr/>
      </xdr:nvCxnSpPr>
      <xdr:spPr>
        <a:xfrm flipV="1">
          <a:off x="19545300" y="10784281"/>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112649</xdr:rowOff>
    </xdr:from>
    <xdr:to>
      <xdr:col>98</xdr:col>
      <xdr:colOff>38100</xdr:colOff>
      <xdr:row>63</xdr:row>
      <xdr:rowOff>42799</xdr:rowOff>
    </xdr:to>
    <xdr:sp macro="" textlink="">
      <xdr:nvSpPr>
        <xdr:cNvPr id="512" name="楕円 511">
          <a:extLst>
            <a:ext uri="{FF2B5EF4-FFF2-40B4-BE49-F238E27FC236}">
              <a16:creationId xmlns:a16="http://schemas.microsoft.com/office/drawing/2014/main" id="{00000000-0008-0000-0100-000000020000}"/>
            </a:ext>
          </a:extLst>
        </xdr:cNvPr>
        <xdr:cNvSpPr/>
      </xdr:nvSpPr>
      <xdr:spPr>
        <a:xfrm>
          <a:off x="18605500" y="1074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159791</xdr:rowOff>
    </xdr:from>
    <xdr:to>
      <xdr:col>102</xdr:col>
      <xdr:colOff>114300</xdr:colOff>
      <xdr:row>62</xdr:row>
      <xdr:rowOff>163449</xdr:rowOff>
    </xdr:to>
    <xdr:cxnSp macro="">
      <xdr:nvCxnSpPr>
        <xdr:cNvPr id="513" name="直線コネクタ 512">
          <a:extLst>
            <a:ext uri="{FF2B5EF4-FFF2-40B4-BE49-F238E27FC236}">
              <a16:creationId xmlns:a16="http://schemas.microsoft.com/office/drawing/2014/main" id="{00000000-0008-0000-0100-000001020000}"/>
            </a:ext>
          </a:extLst>
        </xdr:cNvPr>
        <xdr:cNvCxnSpPr/>
      </xdr:nvCxnSpPr>
      <xdr:spPr>
        <a:xfrm flipV="1">
          <a:off x="18656300" y="1078969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11168</xdr:rowOff>
    </xdr:from>
    <xdr:ext cx="469744" cy="259045"/>
    <xdr:sp macro="" textlink="">
      <xdr:nvSpPr>
        <xdr:cNvPr id="514" name="n_1aveValue【学校施設】&#10;一人当たり面積">
          <a:extLst>
            <a:ext uri="{FF2B5EF4-FFF2-40B4-BE49-F238E27FC236}">
              <a16:creationId xmlns:a16="http://schemas.microsoft.com/office/drawing/2014/main" id="{00000000-0008-0000-0100-000002020000}"/>
            </a:ext>
          </a:extLst>
        </xdr:cNvPr>
        <xdr:cNvSpPr txBox="1"/>
      </xdr:nvSpPr>
      <xdr:spPr>
        <a:xfrm>
          <a:off x="21075727" y="10469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20769</xdr:rowOff>
    </xdr:from>
    <xdr:ext cx="469744" cy="259045"/>
    <xdr:sp macro="" textlink="">
      <xdr:nvSpPr>
        <xdr:cNvPr id="515" name="n_2aveValue【学校施設】&#10;一人当たり面積">
          <a:extLst>
            <a:ext uri="{FF2B5EF4-FFF2-40B4-BE49-F238E27FC236}">
              <a16:creationId xmlns:a16="http://schemas.microsoft.com/office/drawing/2014/main" id="{00000000-0008-0000-0100-000003020000}"/>
            </a:ext>
          </a:extLst>
        </xdr:cNvPr>
        <xdr:cNvSpPr txBox="1"/>
      </xdr:nvSpPr>
      <xdr:spPr>
        <a:xfrm>
          <a:off x="20199427" y="1047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11854</xdr:rowOff>
    </xdr:from>
    <xdr:ext cx="469744" cy="259045"/>
    <xdr:sp macro="" textlink="">
      <xdr:nvSpPr>
        <xdr:cNvPr id="516" name="n_3aveValue【学校施設】&#10;一人当たり面積">
          <a:extLst>
            <a:ext uri="{FF2B5EF4-FFF2-40B4-BE49-F238E27FC236}">
              <a16:creationId xmlns:a16="http://schemas.microsoft.com/office/drawing/2014/main" id="{00000000-0008-0000-0100-000004020000}"/>
            </a:ext>
          </a:extLst>
        </xdr:cNvPr>
        <xdr:cNvSpPr txBox="1"/>
      </xdr:nvSpPr>
      <xdr:spPr>
        <a:xfrm>
          <a:off x="19310427" y="10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19093</xdr:rowOff>
    </xdr:from>
    <xdr:ext cx="469744" cy="259045"/>
    <xdr:sp macro="" textlink="">
      <xdr:nvSpPr>
        <xdr:cNvPr id="517" name="n_4aveValue【学校施設】&#10;一人当たり面積">
          <a:extLst>
            <a:ext uri="{FF2B5EF4-FFF2-40B4-BE49-F238E27FC236}">
              <a16:creationId xmlns:a16="http://schemas.microsoft.com/office/drawing/2014/main" id="{00000000-0008-0000-0100-000005020000}"/>
            </a:ext>
          </a:extLst>
        </xdr:cNvPr>
        <xdr:cNvSpPr txBox="1"/>
      </xdr:nvSpPr>
      <xdr:spPr>
        <a:xfrm>
          <a:off x="18421427" y="1047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21429</xdr:rowOff>
    </xdr:from>
    <xdr:ext cx="469744" cy="259045"/>
    <xdr:sp macro="" textlink="">
      <xdr:nvSpPr>
        <xdr:cNvPr id="518" name="n_1mainValue【学校施設】&#10;一人当たり面積">
          <a:extLst>
            <a:ext uri="{FF2B5EF4-FFF2-40B4-BE49-F238E27FC236}">
              <a16:creationId xmlns:a16="http://schemas.microsoft.com/office/drawing/2014/main" id="{00000000-0008-0000-0100-000006020000}"/>
            </a:ext>
          </a:extLst>
        </xdr:cNvPr>
        <xdr:cNvSpPr txBox="1"/>
      </xdr:nvSpPr>
      <xdr:spPr>
        <a:xfrm>
          <a:off x="21075727" y="1082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24858</xdr:rowOff>
    </xdr:from>
    <xdr:ext cx="469744" cy="259045"/>
    <xdr:sp macro="" textlink="">
      <xdr:nvSpPr>
        <xdr:cNvPr id="519" name="n_2mainValue【学校施設】&#10;一人当たり面積">
          <a:extLst>
            <a:ext uri="{FF2B5EF4-FFF2-40B4-BE49-F238E27FC236}">
              <a16:creationId xmlns:a16="http://schemas.microsoft.com/office/drawing/2014/main" id="{00000000-0008-0000-0100-000007020000}"/>
            </a:ext>
          </a:extLst>
        </xdr:cNvPr>
        <xdr:cNvSpPr txBox="1"/>
      </xdr:nvSpPr>
      <xdr:spPr>
        <a:xfrm>
          <a:off x="20199427" y="1082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30268</xdr:rowOff>
    </xdr:from>
    <xdr:ext cx="469744" cy="259045"/>
    <xdr:sp macro="" textlink="">
      <xdr:nvSpPr>
        <xdr:cNvPr id="520" name="n_3mainValue【学校施設】&#10;一人当たり面積">
          <a:extLst>
            <a:ext uri="{FF2B5EF4-FFF2-40B4-BE49-F238E27FC236}">
              <a16:creationId xmlns:a16="http://schemas.microsoft.com/office/drawing/2014/main" id="{00000000-0008-0000-0100-000008020000}"/>
            </a:ext>
          </a:extLst>
        </xdr:cNvPr>
        <xdr:cNvSpPr txBox="1"/>
      </xdr:nvSpPr>
      <xdr:spPr>
        <a:xfrm>
          <a:off x="19310427" y="1083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33926</xdr:rowOff>
    </xdr:from>
    <xdr:ext cx="469744" cy="259045"/>
    <xdr:sp macro="" textlink="">
      <xdr:nvSpPr>
        <xdr:cNvPr id="521" name="n_4mainValue【学校施設】&#10;一人当たり面積">
          <a:extLst>
            <a:ext uri="{FF2B5EF4-FFF2-40B4-BE49-F238E27FC236}">
              <a16:creationId xmlns:a16="http://schemas.microsoft.com/office/drawing/2014/main" id="{00000000-0008-0000-0100-000009020000}"/>
            </a:ext>
          </a:extLst>
        </xdr:cNvPr>
        <xdr:cNvSpPr txBox="1"/>
      </xdr:nvSpPr>
      <xdr:spPr>
        <a:xfrm>
          <a:off x="18421427" y="1083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id="{00000000-0008-0000-0100-00000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id="{00000000-0008-0000-0100-00000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id="{00000000-0008-0000-0100-00001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53" name="直線コネクタ 552">
          <a:extLst>
            <a:ext uri="{FF2B5EF4-FFF2-40B4-BE49-F238E27FC236}">
              <a16:creationId xmlns:a16="http://schemas.microsoft.com/office/drawing/2014/main" id="{00000000-0008-0000-0100-000029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55" name="直線コネクタ 554">
          <a:extLst>
            <a:ext uri="{FF2B5EF4-FFF2-40B4-BE49-F238E27FC236}">
              <a16:creationId xmlns:a16="http://schemas.microsoft.com/office/drawing/2014/main" id="{00000000-0008-0000-0100-00002B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57" name="直線コネクタ 556">
          <a:extLst>
            <a:ext uri="{FF2B5EF4-FFF2-40B4-BE49-F238E27FC236}">
              <a16:creationId xmlns:a16="http://schemas.microsoft.com/office/drawing/2014/main" id="{00000000-0008-0000-0100-00002D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58" name="テキスト ボックス 557">
          <a:extLst>
            <a:ext uri="{FF2B5EF4-FFF2-40B4-BE49-F238E27FC236}">
              <a16:creationId xmlns:a16="http://schemas.microsoft.com/office/drawing/2014/main" id="{00000000-0008-0000-0100-00002E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a:extLst>
            <a:ext uri="{FF2B5EF4-FFF2-40B4-BE49-F238E27FC236}">
              <a16:creationId xmlns:a16="http://schemas.microsoft.com/office/drawing/2014/main" id="{00000000-0008-0000-0100-00002F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60" name="テキスト ボックス 559">
          <a:extLst>
            <a:ext uri="{FF2B5EF4-FFF2-40B4-BE49-F238E27FC236}">
              <a16:creationId xmlns:a16="http://schemas.microsoft.com/office/drawing/2014/main" id="{00000000-0008-0000-0100-000030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1" name="【公民館】&#10;有形固定資産減価償却率グラフ枠">
          <a:extLst>
            <a:ext uri="{FF2B5EF4-FFF2-40B4-BE49-F238E27FC236}">
              <a16:creationId xmlns:a16="http://schemas.microsoft.com/office/drawing/2014/main" id="{00000000-0008-0000-0100-000031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100964</xdr:rowOff>
    </xdr:from>
    <xdr:to>
      <xdr:col>85</xdr:col>
      <xdr:colOff>126364</xdr:colOff>
      <xdr:row>108</xdr:row>
      <xdr:rowOff>152400</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flipV="1">
          <a:off x="16318864" y="17245964"/>
          <a:ext cx="0" cy="1423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63" name="【公民館】&#10;有形固定資産減価償却率最小値テキスト">
          <a:extLst>
            <a:ext uri="{FF2B5EF4-FFF2-40B4-BE49-F238E27FC236}">
              <a16:creationId xmlns:a16="http://schemas.microsoft.com/office/drawing/2014/main" id="{00000000-0008-0000-0100-000033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47641</xdr:rowOff>
    </xdr:from>
    <xdr:ext cx="405111" cy="259045"/>
    <xdr:sp macro="" textlink="">
      <xdr:nvSpPr>
        <xdr:cNvPr id="565" name="【公民館】&#10;有形固定資産減価償却率最大値テキスト">
          <a:extLst>
            <a:ext uri="{FF2B5EF4-FFF2-40B4-BE49-F238E27FC236}">
              <a16:creationId xmlns:a16="http://schemas.microsoft.com/office/drawing/2014/main" id="{00000000-0008-0000-0100-000035020000}"/>
            </a:ext>
          </a:extLst>
        </xdr:cNvPr>
        <xdr:cNvSpPr txBox="1"/>
      </xdr:nvSpPr>
      <xdr:spPr>
        <a:xfrm>
          <a:off x="16357600" y="17021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100964</xdr:rowOff>
    </xdr:from>
    <xdr:to>
      <xdr:col>86</xdr:col>
      <xdr:colOff>25400</xdr:colOff>
      <xdr:row>100</xdr:row>
      <xdr:rowOff>100964</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6230600" y="1724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567" name="【公民館】&#10;有形固定資産減価償却率平均値テキスト">
          <a:extLst>
            <a:ext uri="{FF2B5EF4-FFF2-40B4-BE49-F238E27FC236}">
              <a16:creationId xmlns:a16="http://schemas.microsoft.com/office/drawing/2014/main" id="{00000000-0008-0000-0100-000037020000}"/>
            </a:ext>
          </a:extLst>
        </xdr:cNvPr>
        <xdr:cNvSpPr txBox="1"/>
      </xdr:nvSpPr>
      <xdr:spPr>
        <a:xfrm>
          <a:off x="16357600" y="1785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568" name="フローチャート: 判断 567">
          <a:extLst>
            <a:ext uri="{FF2B5EF4-FFF2-40B4-BE49-F238E27FC236}">
              <a16:creationId xmlns:a16="http://schemas.microsoft.com/office/drawing/2014/main" id="{00000000-0008-0000-0100-000038020000}"/>
            </a:ext>
          </a:extLst>
        </xdr:cNvPr>
        <xdr:cNvSpPr/>
      </xdr:nvSpPr>
      <xdr:spPr>
        <a:xfrm>
          <a:off x="162687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168275</xdr:rowOff>
    </xdr:from>
    <xdr:to>
      <xdr:col>81</xdr:col>
      <xdr:colOff>101600</xdr:colOff>
      <xdr:row>105</xdr:row>
      <xdr:rowOff>98425</xdr:rowOff>
    </xdr:to>
    <xdr:sp macro="" textlink="">
      <xdr:nvSpPr>
        <xdr:cNvPr id="569" name="フローチャート: 判断 568">
          <a:extLst>
            <a:ext uri="{FF2B5EF4-FFF2-40B4-BE49-F238E27FC236}">
              <a16:creationId xmlns:a16="http://schemas.microsoft.com/office/drawing/2014/main" id="{00000000-0008-0000-0100-000039020000}"/>
            </a:ext>
          </a:extLst>
        </xdr:cNvPr>
        <xdr:cNvSpPr/>
      </xdr:nvSpPr>
      <xdr:spPr>
        <a:xfrm>
          <a:off x="1543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570" name="フローチャート: 判断 569">
          <a:extLst>
            <a:ext uri="{FF2B5EF4-FFF2-40B4-BE49-F238E27FC236}">
              <a16:creationId xmlns:a16="http://schemas.microsoft.com/office/drawing/2014/main" id="{00000000-0008-0000-0100-00003A020000}"/>
            </a:ext>
          </a:extLst>
        </xdr:cNvPr>
        <xdr:cNvSpPr/>
      </xdr:nvSpPr>
      <xdr:spPr>
        <a:xfrm>
          <a:off x="14541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124461</xdr:rowOff>
    </xdr:from>
    <xdr:to>
      <xdr:col>72</xdr:col>
      <xdr:colOff>38100</xdr:colOff>
      <xdr:row>105</xdr:row>
      <xdr:rowOff>54611</xdr:rowOff>
    </xdr:to>
    <xdr:sp macro="" textlink="">
      <xdr:nvSpPr>
        <xdr:cNvPr id="571" name="フローチャート: 判断 570">
          <a:extLst>
            <a:ext uri="{FF2B5EF4-FFF2-40B4-BE49-F238E27FC236}">
              <a16:creationId xmlns:a16="http://schemas.microsoft.com/office/drawing/2014/main" id="{00000000-0008-0000-0100-00003B020000}"/>
            </a:ext>
          </a:extLst>
        </xdr:cNvPr>
        <xdr:cNvSpPr/>
      </xdr:nvSpPr>
      <xdr:spPr>
        <a:xfrm>
          <a:off x="13652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61595</xdr:rowOff>
    </xdr:from>
    <xdr:to>
      <xdr:col>67</xdr:col>
      <xdr:colOff>101600</xdr:colOff>
      <xdr:row>104</xdr:row>
      <xdr:rowOff>163195</xdr:rowOff>
    </xdr:to>
    <xdr:sp macro="" textlink="">
      <xdr:nvSpPr>
        <xdr:cNvPr id="572" name="フローチャート: 判断 571">
          <a:extLst>
            <a:ext uri="{FF2B5EF4-FFF2-40B4-BE49-F238E27FC236}">
              <a16:creationId xmlns:a16="http://schemas.microsoft.com/office/drawing/2014/main" id="{00000000-0008-0000-0100-00003C020000}"/>
            </a:ext>
          </a:extLst>
        </xdr:cNvPr>
        <xdr:cNvSpPr/>
      </xdr:nvSpPr>
      <xdr:spPr>
        <a:xfrm>
          <a:off x="12763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id="{00000000-0008-0000-0100-00003E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id="{00000000-0008-0000-0100-00003F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6" name="テキスト ボックス 575">
          <a:extLst>
            <a:ext uri="{FF2B5EF4-FFF2-40B4-BE49-F238E27FC236}">
              <a16:creationId xmlns:a16="http://schemas.microsoft.com/office/drawing/2014/main" id="{00000000-0008-0000-0100-000040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id="{00000000-0008-0000-0100-000041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macro="" textlink="">
      <xdr:nvSpPr>
        <xdr:cNvPr id="578" name="楕円 577">
          <a:extLst>
            <a:ext uri="{FF2B5EF4-FFF2-40B4-BE49-F238E27FC236}">
              <a16:creationId xmlns:a16="http://schemas.microsoft.com/office/drawing/2014/main" id="{00000000-0008-0000-0100-000042020000}"/>
            </a:ext>
          </a:extLst>
        </xdr:cNvPr>
        <xdr:cNvSpPr/>
      </xdr:nvSpPr>
      <xdr:spPr>
        <a:xfrm>
          <a:off x="16268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macro="" textlink="">
      <xdr:nvSpPr>
        <xdr:cNvPr id="579" name="【公民館】&#10;有形固定資産減価償却率該当値テキスト">
          <a:extLst>
            <a:ext uri="{FF2B5EF4-FFF2-40B4-BE49-F238E27FC236}">
              <a16:creationId xmlns:a16="http://schemas.microsoft.com/office/drawing/2014/main" id="{00000000-0008-0000-0100-000043020000}"/>
            </a:ext>
          </a:extLst>
        </xdr:cNvPr>
        <xdr:cNvSpPr txBox="1"/>
      </xdr:nvSpPr>
      <xdr:spPr>
        <a:xfrm>
          <a:off x="16357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580" name="楕円 579">
          <a:extLst>
            <a:ext uri="{FF2B5EF4-FFF2-40B4-BE49-F238E27FC236}">
              <a16:creationId xmlns:a16="http://schemas.microsoft.com/office/drawing/2014/main" id="{00000000-0008-0000-0100-000044020000}"/>
            </a:ext>
          </a:extLst>
        </xdr:cNvPr>
        <xdr:cNvSpPr/>
      </xdr:nvSpPr>
      <xdr:spPr>
        <a:xfrm>
          <a:off x="15430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70486</xdr:rowOff>
    </xdr:from>
    <xdr:to>
      <xdr:col>85</xdr:col>
      <xdr:colOff>127000</xdr:colOff>
      <xdr:row>106</xdr:row>
      <xdr:rowOff>62864</xdr:rowOff>
    </xdr:to>
    <xdr:cxnSp macro="">
      <xdr:nvCxnSpPr>
        <xdr:cNvPr id="581" name="直線コネクタ 580">
          <a:extLst>
            <a:ext uri="{FF2B5EF4-FFF2-40B4-BE49-F238E27FC236}">
              <a16:creationId xmlns:a16="http://schemas.microsoft.com/office/drawing/2014/main" id="{00000000-0008-0000-0100-000045020000}"/>
            </a:ext>
          </a:extLst>
        </xdr:cNvPr>
        <xdr:cNvCxnSpPr/>
      </xdr:nvCxnSpPr>
      <xdr:spPr>
        <a:xfrm flipV="1">
          <a:off x="15481300" y="18072736"/>
          <a:ext cx="838200" cy="16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147320</xdr:rowOff>
    </xdr:from>
    <xdr:to>
      <xdr:col>76</xdr:col>
      <xdr:colOff>165100</xdr:colOff>
      <xdr:row>105</xdr:row>
      <xdr:rowOff>77470</xdr:rowOff>
    </xdr:to>
    <xdr:sp macro="" textlink="">
      <xdr:nvSpPr>
        <xdr:cNvPr id="582" name="楕円 581">
          <a:extLst>
            <a:ext uri="{FF2B5EF4-FFF2-40B4-BE49-F238E27FC236}">
              <a16:creationId xmlns:a16="http://schemas.microsoft.com/office/drawing/2014/main" id="{00000000-0008-0000-0100-000046020000}"/>
            </a:ext>
          </a:extLst>
        </xdr:cNvPr>
        <xdr:cNvSpPr/>
      </xdr:nvSpPr>
      <xdr:spPr>
        <a:xfrm>
          <a:off x="14541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26670</xdr:rowOff>
    </xdr:from>
    <xdr:to>
      <xdr:col>81</xdr:col>
      <xdr:colOff>50800</xdr:colOff>
      <xdr:row>106</xdr:row>
      <xdr:rowOff>62864</xdr:rowOff>
    </xdr:to>
    <xdr:cxnSp macro="">
      <xdr:nvCxnSpPr>
        <xdr:cNvPr id="583" name="直線コネクタ 582">
          <a:extLst>
            <a:ext uri="{FF2B5EF4-FFF2-40B4-BE49-F238E27FC236}">
              <a16:creationId xmlns:a16="http://schemas.microsoft.com/office/drawing/2014/main" id="{00000000-0008-0000-0100-000047020000}"/>
            </a:ext>
          </a:extLst>
        </xdr:cNvPr>
        <xdr:cNvCxnSpPr/>
      </xdr:nvCxnSpPr>
      <xdr:spPr>
        <a:xfrm>
          <a:off x="14592300" y="18028920"/>
          <a:ext cx="889000" cy="20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12064</xdr:rowOff>
    </xdr:from>
    <xdr:to>
      <xdr:col>72</xdr:col>
      <xdr:colOff>38100</xdr:colOff>
      <xdr:row>105</xdr:row>
      <xdr:rowOff>113664</xdr:rowOff>
    </xdr:to>
    <xdr:sp macro="" textlink="">
      <xdr:nvSpPr>
        <xdr:cNvPr id="584" name="楕円 583">
          <a:extLst>
            <a:ext uri="{FF2B5EF4-FFF2-40B4-BE49-F238E27FC236}">
              <a16:creationId xmlns:a16="http://schemas.microsoft.com/office/drawing/2014/main" id="{00000000-0008-0000-0100-000048020000}"/>
            </a:ext>
          </a:extLst>
        </xdr:cNvPr>
        <xdr:cNvSpPr/>
      </xdr:nvSpPr>
      <xdr:spPr>
        <a:xfrm>
          <a:off x="13652500" y="1801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26670</xdr:rowOff>
    </xdr:from>
    <xdr:to>
      <xdr:col>76</xdr:col>
      <xdr:colOff>114300</xdr:colOff>
      <xdr:row>105</xdr:row>
      <xdr:rowOff>62864</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flipV="1">
          <a:off x="13703300" y="1802892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78739</xdr:rowOff>
    </xdr:from>
    <xdr:to>
      <xdr:col>67</xdr:col>
      <xdr:colOff>101600</xdr:colOff>
      <xdr:row>107</xdr:row>
      <xdr:rowOff>8889</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2763500" y="18252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62864</xdr:rowOff>
    </xdr:from>
    <xdr:to>
      <xdr:col>71</xdr:col>
      <xdr:colOff>177800</xdr:colOff>
      <xdr:row>106</xdr:row>
      <xdr:rowOff>129539</xdr:rowOff>
    </xdr:to>
    <xdr:cxnSp macro="">
      <xdr:nvCxnSpPr>
        <xdr:cNvPr id="587" name="直線コネクタ 586">
          <a:extLst>
            <a:ext uri="{FF2B5EF4-FFF2-40B4-BE49-F238E27FC236}">
              <a16:creationId xmlns:a16="http://schemas.microsoft.com/office/drawing/2014/main" id="{00000000-0008-0000-0100-00004B020000}"/>
            </a:ext>
          </a:extLst>
        </xdr:cNvPr>
        <xdr:cNvCxnSpPr/>
      </xdr:nvCxnSpPr>
      <xdr:spPr>
        <a:xfrm flipV="1">
          <a:off x="12814300" y="18065114"/>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114952</xdr:rowOff>
    </xdr:from>
    <xdr:ext cx="405111" cy="259045"/>
    <xdr:sp macro="" textlink="">
      <xdr:nvSpPr>
        <xdr:cNvPr id="588" name="n_1aveValue【公民館】&#10;有形固定資産減価償却率">
          <a:extLst>
            <a:ext uri="{FF2B5EF4-FFF2-40B4-BE49-F238E27FC236}">
              <a16:creationId xmlns:a16="http://schemas.microsoft.com/office/drawing/2014/main" id="{00000000-0008-0000-0100-00004C020000}"/>
            </a:ext>
          </a:extLst>
        </xdr:cNvPr>
        <xdr:cNvSpPr txBox="1"/>
      </xdr:nvSpPr>
      <xdr:spPr>
        <a:xfrm>
          <a:off x="15266044" y="1777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144797</xdr:rowOff>
    </xdr:from>
    <xdr:ext cx="405111" cy="259045"/>
    <xdr:sp macro="" textlink="">
      <xdr:nvSpPr>
        <xdr:cNvPr id="589" name="n_2aveValue【公民館】&#10;有形固定資産減価償却率">
          <a:extLst>
            <a:ext uri="{FF2B5EF4-FFF2-40B4-BE49-F238E27FC236}">
              <a16:creationId xmlns:a16="http://schemas.microsoft.com/office/drawing/2014/main" id="{00000000-0008-0000-0100-00004D020000}"/>
            </a:ext>
          </a:extLst>
        </xdr:cNvPr>
        <xdr:cNvSpPr txBox="1"/>
      </xdr:nvSpPr>
      <xdr:spPr>
        <a:xfrm>
          <a:off x="14389744" y="1814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71138</xdr:rowOff>
    </xdr:from>
    <xdr:ext cx="405111" cy="259045"/>
    <xdr:sp macro="" textlink="">
      <xdr:nvSpPr>
        <xdr:cNvPr id="590" name="n_3aveValue【公民館】&#10;有形固定資産減価償却率">
          <a:extLst>
            <a:ext uri="{FF2B5EF4-FFF2-40B4-BE49-F238E27FC236}">
              <a16:creationId xmlns:a16="http://schemas.microsoft.com/office/drawing/2014/main" id="{00000000-0008-0000-0100-00004E020000}"/>
            </a:ext>
          </a:extLst>
        </xdr:cNvPr>
        <xdr:cNvSpPr txBox="1"/>
      </xdr:nvSpPr>
      <xdr:spPr>
        <a:xfrm>
          <a:off x="13500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8272</xdr:rowOff>
    </xdr:from>
    <xdr:ext cx="405111" cy="259045"/>
    <xdr:sp macro="" textlink="">
      <xdr:nvSpPr>
        <xdr:cNvPr id="591" name="n_4aveValue【公民館】&#10;有形固定資産減価償却率">
          <a:extLst>
            <a:ext uri="{FF2B5EF4-FFF2-40B4-BE49-F238E27FC236}">
              <a16:creationId xmlns:a16="http://schemas.microsoft.com/office/drawing/2014/main" id="{00000000-0008-0000-0100-00004F020000}"/>
            </a:ext>
          </a:extLst>
        </xdr:cNvPr>
        <xdr:cNvSpPr txBox="1"/>
      </xdr:nvSpPr>
      <xdr:spPr>
        <a:xfrm>
          <a:off x="12611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592" name="n_1mainValue【公民館】&#10;有形固定資産減価償却率">
          <a:extLst>
            <a:ext uri="{FF2B5EF4-FFF2-40B4-BE49-F238E27FC236}">
              <a16:creationId xmlns:a16="http://schemas.microsoft.com/office/drawing/2014/main" id="{00000000-0008-0000-0100-000050020000}"/>
            </a:ext>
          </a:extLst>
        </xdr:cNvPr>
        <xdr:cNvSpPr txBox="1"/>
      </xdr:nvSpPr>
      <xdr:spPr>
        <a:xfrm>
          <a:off x="15266044" y="18278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93997</xdr:rowOff>
    </xdr:from>
    <xdr:ext cx="405111" cy="259045"/>
    <xdr:sp macro="" textlink="">
      <xdr:nvSpPr>
        <xdr:cNvPr id="593" name="n_2mainValue【公民館】&#10;有形固定資産減価償却率">
          <a:extLst>
            <a:ext uri="{FF2B5EF4-FFF2-40B4-BE49-F238E27FC236}">
              <a16:creationId xmlns:a16="http://schemas.microsoft.com/office/drawing/2014/main" id="{00000000-0008-0000-0100-000051020000}"/>
            </a:ext>
          </a:extLst>
        </xdr:cNvPr>
        <xdr:cNvSpPr txBox="1"/>
      </xdr:nvSpPr>
      <xdr:spPr>
        <a:xfrm>
          <a:off x="14389744" y="1775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104791</xdr:rowOff>
    </xdr:from>
    <xdr:ext cx="405111" cy="259045"/>
    <xdr:sp macro="" textlink="">
      <xdr:nvSpPr>
        <xdr:cNvPr id="594" name="n_3mainValue【公民館】&#10;有形固定資産減価償却率">
          <a:extLst>
            <a:ext uri="{FF2B5EF4-FFF2-40B4-BE49-F238E27FC236}">
              <a16:creationId xmlns:a16="http://schemas.microsoft.com/office/drawing/2014/main" id="{00000000-0008-0000-0100-000052020000}"/>
            </a:ext>
          </a:extLst>
        </xdr:cNvPr>
        <xdr:cNvSpPr txBox="1"/>
      </xdr:nvSpPr>
      <xdr:spPr>
        <a:xfrm>
          <a:off x="13500744" y="1810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16</xdr:rowOff>
    </xdr:from>
    <xdr:ext cx="405111" cy="259045"/>
    <xdr:sp macro="" textlink="">
      <xdr:nvSpPr>
        <xdr:cNvPr id="595" name="n_4mainValue【公民館】&#10;有形固定資産減価償却率">
          <a:extLst>
            <a:ext uri="{FF2B5EF4-FFF2-40B4-BE49-F238E27FC236}">
              <a16:creationId xmlns:a16="http://schemas.microsoft.com/office/drawing/2014/main" id="{00000000-0008-0000-0100-000053020000}"/>
            </a:ext>
          </a:extLst>
        </xdr:cNvPr>
        <xdr:cNvSpPr txBox="1"/>
      </xdr:nvSpPr>
      <xdr:spPr>
        <a:xfrm>
          <a:off x="12611744" y="1834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6" name="正方形/長方形 595">
          <a:extLst>
            <a:ext uri="{FF2B5EF4-FFF2-40B4-BE49-F238E27FC236}">
              <a16:creationId xmlns:a16="http://schemas.microsoft.com/office/drawing/2014/main" id="{00000000-0008-0000-0100-00005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7" name="正方形/長方形 596">
          <a:extLst>
            <a:ext uri="{FF2B5EF4-FFF2-40B4-BE49-F238E27FC236}">
              <a16:creationId xmlns:a16="http://schemas.microsoft.com/office/drawing/2014/main" id="{00000000-0008-0000-0100-000055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8" name="正方形/長方形 597">
          <a:extLst>
            <a:ext uri="{FF2B5EF4-FFF2-40B4-BE49-F238E27FC236}">
              <a16:creationId xmlns:a16="http://schemas.microsoft.com/office/drawing/2014/main" id="{00000000-0008-0000-0100-000056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9" name="正方形/長方形 598">
          <a:extLst>
            <a:ext uri="{FF2B5EF4-FFF2-40B4-BE49-F238E27FC236}">
              <a16:creationId xmlns:a16="http://schemas.microsoft.com/office/drawing/2014/main" id="{00000000-0008-0000-0100-000057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0" name="正方形/長方形 599">
          <a:extLst>
            <a:ext uri="{FF2B5EF4-FFF2-40B4-BE49-F238E27FC236}">
              <a16:creationId xmlns:a16="http://schemas.microsoft.com/office/drawing/2014/main" id="{00000000-0008-0000-0100-000058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4" name="テキスト ボックス 603">
          <a:extLst>
            <a:ext uri="{FF2B5EF4-FFF2-40B4-BE49-F238E27FC236}">
              <a16:creationId xmlns:a16="http://schemas.microsoft.com/office/drawing/2014/main" id="{00000000-0008-0000-0100-00005C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5" name="直線コネクタ 604">
          <a:extLst>
            <a:ext uri="{FF2B5EF4-FFF2-40B4-BE49-F238E27FC236}">
              <a16:creationId xmlns:a16="http://schemas.microsoft.com/office/drawing/2014/main" id="{00000000-0008-0000-0100-00005D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8" name="直線コネクタ 607">
          <a:extLst>
            <a:ext uri="{FF2B5EF4-FFF2-40B4-BE49-F238E27FC236}">
              <a16:creationId xmlns:a16="http://schemas.microsoft.com/office/drawing/2014/main" id="{00000000-0008-0000-0100-000060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2" name="直線コネクタ 611">
          <a:extLst>
            <a:ext uri="{FF2B5EF4-FFF2-40B4-BE49-F238E27FC236}">
              <a16:creationId xmlns:a16="http://schemas.microsoft.com/office/drawing/2014/main" id="{00000000-0008-0000-0100-000064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id="{00000000-0008-0000-01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108</xdr:row>
      <xdr:rowOff>130874</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flipV="1">
          <a:off x="22160864" y="17289780"/>
          <a:ext cx="0" cy="135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134701</xdr:rowOff>
    </xdr:from>
    <xdr:ext cx="469744" cy="259045"/>
    <xdr:sp macro="" textlink="">
      <xdr:nvSpPr>
        <xdr:cNvPr id="620" name="【公民館】&#10;一人当たり面積最小値テキスト">
          <a:extLst>
            <a:ext uri="{FF2B5EF4-FFF2-40B4-BE49-F238E27FC236}">
              <a16:creationId xmlns:a16="http://schemas.microsoft.com/office/drawing/2014/main" id="{00000000-0008-0000-0100-00006C020000}"/>
            </a:ext>
          </a:extLst>
        </xdr:cNvPr>
        <xdr:cNvSpPr txBox="1"/>
      </xdr:nvSpPr>
      <xdr:spPr>
        <a:xfrm>
          <a:off x="22199600" y="18651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130874</xdr:rowOff>
    </xdr:from>
    <xdr:to>
      <xdr:col>116</xdr:col>
      <xdr:colOff>152400</xdr:colOff>
      <xdr:row>108</xdr:row>
      <xdr:rowOff>130874</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22072600" y="1864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22" name="【公民館】&#10;一人当たり面積最大値テキスト">
          <a:extLst>
            <a:ext uri="{FF2B5EF4-FFF2-40B4-BE49-F238E27FC236}">
              <a16:creationId xmlns:a16="http://schemas.microsoft.com/office/drawing/2014/main" id="{00000000-0008-0000-0100-00006E020000}"/>
            </a:ext>
          </a:extLst>
        </xdr:cNvPr>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135145</xdr:rowOff>
    </xdr:from>
    <xdr:ext cx="469744" cy="259045"/>
    <xdr:sp macro="" textlink="">
      <xdr:nvSpPr>
        <xdr:cNvPr id="624" name="【公民館】&#10;一人当たり面積平均値テキスト">
          <a:extLst>
            <a:ext uri="{FF2B5EF4-FFF2-40B4-BE49-F238E27FC236}">
              <a16:creationId xmlns:a16="http://schemas.microsoft.com/office/drawing/2014/main" id="{00000000-0008-0000-0100-000070020000}"/>
            </a:ext>
          </a:extLst>
        </xdr:cNvPr>
        <xdr:cNvSpPr txBox="1"/>
      </xdr:nvSpPr>
      <xdr:spPr>
        <a:xfrm>
          <a:off x="22199600" y="18308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112268</xdr:rowOff>
    </xdr:from>
    <xdr:to>
      <xdr:col>116</xdr:col>
      <xdr:colOff>114300</xdr:colOff>
      <xdr:row>108</xdr:row>
      <xdr:rowOff>42418</xdr:rowOff>
    </xdr:to>
    <xdr:sp macro="" textlink="">
      <xdr:nvSpPr>
        <xdr:cNvPr id="625" name="フローチャート: 判断 624">
          <a:extLst>
            <a:ext uri="{FF2B5EF4-FFF2-40B4-BE49-F238E27FC236}">
              <a16:creationId xmlns:a16="http://schemas.microsoft.com/office/drawing/2014/main" id="{00000000-0008-0000-0100-000071020000}"/>
            </a:ext>
          </a:extLst>
        </xdr:cNvPr>
        <xdr:cNvSpPr/>
      </xdr:nvSpPr>
      <xdr:spPr>
        <a:xfrm>
          <a:off x="221107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116078</xdr:rowOff>
    </xdr:from>
    <xdr:to>
      <xdr:col>112</xdr:col>
      <xdr:colOff>38100</xdr:colOff>
      <xdr:row>108</xdr:row>
      <xdr:rowOff>46228</xdr:rowOff>
    </xdr:to>
    <xdr:sp macro="" textlink="">
      <xdr:nvSpPr>
        <xdr:cNvPr id="626" name="フローチャート: 判断 625">
          <a:extLst>
            <a:ext uri="{FF2B5EF4-FFF2-40B4-BE49-F238E27FC236}">
              <a16:creationId xmlns:a16="http://schemas.microsoft.com/office/drawing/2014/main" id="{00000000-0008-0000-0100-000072020000}"/>
            </a:ext>
          </a:extLst>
        </xdr:cNvPr>
        <xdr:cNvSpPr/>
      </xdr:nvSpPr>
      <xdr:spPr>
        <a:xfrm>
          <a:off x="21272500" y="1846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112077</xdr:rowOff>
    </xdr:from>
    <xdr:to>
      <xdr:col>107</xdr:col>
      <xdr:colOff>101600</xdr:colOff>
      <xdr:row>108</xdr:row>
      <xdr:rowOff>42227</xdr:rowOff>
    </xdr:to>
    <xdr:sp macro="" textlink="">
      <xdr:nvSpPr>
        <xdr:cNvPr id="627" name="フローチャート: 判断 626">
          <a:extLst>
            <a:ext uri="{FF2B5EF4-FFF2-40B4-BE49-F238E27FC236}">
              <a16:creationId xmlns:a16="http://schemas.microsoft.com/office/drawing/2014/main" id="{00000000-0008-0000-0100-000073020000}"/>
            </a:ext>
          </a:extLst>
        </xdr:cNvPr>
        <xdr:cNvSpPr/>
      </xdr:nvSpPr>
      <xdr:spPr>
        <a:xfrm>
          <a:off x="20383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89027</xdr:rowOff>
    </xdr:from>
    <xdr:to>
      <xdr:col>102</xdr:col>
      <xdr:colOff>165100</xdr:colOff>
      <xdr:row>108</xdr:row>
      <xdr:rowOff>19177</xdr:rowOff>
    </xdr:to>
    <xdr:sp macro="" textlink="">
      <xdr:nvSpPr>
        <xdr:cNvPr id="628" name="フローチャート: 判断 627">
          <a:extLst>
            <a:ext uri="{FF2B5EF4-FFF2-40B4-BE49-F238E27FC236}">
              <a16:creationId xmlns:a16="http://schemas.microsoft.com/office/drawing/2014/main" id="{00000000-0008-0000-0100-000074020000}"/>
            </a:ext>
          </a:extLst>
        </xdr:cNvPr>
        <xdr:cNvSpPr/>
      </xdr:nvSpPr>
      <xdr:spPr>
        <a:xfrm>
          <a:off x="19494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95886</xdr:rowOff>
    </xdr:from>
    <xdr:to>
      <xdr:col>98</xdr:col>
      <xdr:colOff>38100</xdr:colOff>
      <xdr:row>108</xdr:row>
      <xdr:rowOff>26036</xdr:rowOff>
    </xdr:to>
    <xdr:sp macro="" textlink="">
      <xdr:nvSpPr>
        <xdr:cNvPr id="629" name="フローチャート: 判断 628">
          <a:extLst>
            <a:ext uri="{FF2B5EF4-FFF2-40B4-BE49-F238E27FC236}">
              <a16:creationId xmlns:a16="http://schemas.microsoft.com/office/drawing/2014/main" id="{00000000-0008-0000-0100-000075020000}"/>
            </a:ext>
          </a:extLst>
        </xdr:cNvPr>
        <xdr:cNvSpPr/>
      </xdr:nvSpPr>
      <xdr:spPr>
        <a:xfrm>
          <a:off x="18605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id="{00000000-0008-0000-01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1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1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1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143320</xdr:rowOff>
    </xdr:from>
    <xdr:to>
      <xdr:col>116</xdr:col>
      <xdr:colOff>114300</xdr:colOff>
      <xdr:row>108</xdr:row>
      <xdr:rowOff>73470</xdr:rowOff>
    </xdr:to>
    <xdr:sp macro="" textlink="">
      <xdr:nvSpPr>
        <xdr:cNvPr id="635" name="楕円 634">
          <a:extLst>
            <a:ext uri="{FF2B5EF4-FFF2-40B4-BE49-F238E27FC236}">
              <a16:creationId xmlns:a16="http://schemas.microsoft.com/office/drawing/2014/main" id="{00000000-0008-0000-0100-00007B020000}"/>
            </a:ext>
          </a:extLst>
        </xdr:cNvPr>
        <xdr:cNvSpPr/>
      </xdr:nvSpPr>
      <xdr:spPr>
        <a:xfrm>
          <a:off x="22110700" y="184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90696</xdr:rowOff>
    </xdr:from>
    <xdr:ext cx="469744" cy="259045"/>
    <xdr:sp macro="" textlink="">
      <xdr:nvSpPr>
        <xdr:cNvPr id="636" name="【公民館】&#10;一人当たり面積該当値テキスト">
          <a:extLst>
            <a:ext uri="{FF2B5EF4-FFF2-40B4-BE49-F238E27FC236}">
              <a16:creationId xmlns:a16="http://schemas.microsoft.com/office/drawing/2014/main" id="{00000000-0008-0000-0100-00007C020000}"/>
            </a:ext>
          </a:extLst>
        </xdr:cNvPr>
        <xdr:cNvSpPr txBox="1"/>
      </xdr:nvSpPr>
      <xdr:spPr>
        <a:xfrm>
          <a:off x="22199600" y="1843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146749</xdr:rowOff>
    </xdr:from>
    <xdr:to>
      <xdr:col>112</xdr:col>
      <xdr:colOff>38100</xdr:colOff>
      <xdr:row>108</xdr:row>
      <xdr:rowOff>76899</xdr:rowOff>
    </xdr:to>
    <xdr:sp macro="" textlink="">
      <xdr:nvSpPr>
        <xdr:cNvPr id="637" name="楕円 636">
          <a:extLst>
            <a:ext uri="{FF2B5EF4-FFF2-40B4-BE49-F238E27FC236}">
              <a16:creationId xmlns:a16="http://schemas.microsoft.com/office/drawing/2014/main" id="{00000000-0008-0000-0100-00007D020000}"/>
            </a:ext>
          </a:extLst>
        </xdr:cNvPr>
        <xdr:cNvSpPr/>
      </xdr:nvSpPr>
      <xdr:spPr>
        <a:xfrm>
          <a:off x="21272500" y="1849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22670</xdr:rowOff>
    </xdr:from>
    <xdr:to>
      <xdr:col>116</xdr:col>
      <xdr:colOff>63500</xdr:colOff>
      <xdr:row>108</xdr:row>
      <xdr:rowOff>26099</xdr:rowOff>
    </xdr:to>
    <xdr:cxnSp macro="">
      <xdr:nvCxnSpPr>
        <xdr:cNvPr id="638" name="直線コネクタ 637">
          <a:extLst>
            <a:ext uri="{FF2B5EF4-FFF2-40B4-BE49-F238E27FC236}">
              <a16:creationId xmlns:a16="http://schemas.microsoft.com/office/drawing/2014/main" id="{00000000-0008-0000-0100-00007E020000}"/>
            </a:ext>
          </a:extLst>
        </xdr:cNvPr>
        <xdr:cNvCxnSpPr/>
      </xdr:nvCxnSpPr>
      <xdr:spPr>
        <a:xfrm flipV="1">
          <a:off x="21323300" y="1853927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148462</xdr:rowOff>
    </xdr:from>
    <xdr:to>
      <xdr:col>107</xdr:col>
      <xdr:colOff>101600</xdr:colOff>
      <xdr:row>108</xdr:row>
      <xdr:rowOff>78612</xdr:rowOff>
    </xdr:to>
    <xdr:sp macro="" textlink="">
      <xdr:nvSpPr>
        <xdr:cNvPr id="639" name="楕円 638">
          <a:extLst>
            <a:ext uri="{FF2B5EF4-FFF2-40B4-BE49-F238E27FC236}">
              <a16:creationId xmlns:a16="http://schemas.microsoft.com/office/drawing/2014/main" id="{00000000-0008-0000-0100-00007F020000}"/>
            </a:ext>
          </a:extLst>
        </xdr:cNvPr>
        <xdr:cNvSpPr/>
      </xdr:nvSpPr>
      <xdr:spPr>
        <a:xfrm>
          <a:off x="20383500" y="184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26099</xdr:rowOff>
    </xdr:from>
    <xdr:to>
      <xdr:col>111</xdr:col>
      <xdr:colOff>177800</xdr:colOff>
      <xdr:row>108</xdr:row>
      <xdr:rowOff>27812</xdr:rowOff>
    </xdr:to>
    <xdr:cxnSp macro="">
      <xdr:nvCxnSpPr>
        <xdr:cNvPr id="640" name="直線コネクタ 639">
          <a:extLst>
            <a:ext uri="{FF2B5EF4-FFF2-40B4-BE49-F238E27FC236}">
              <a16:creationId xmlns:a16="http://schemas.microsoft.com/office/drawing/2014/main" id="{00000000-0008-0000-0100-000080020000}"/>
            </a:ext>
          </a:extLst>
        </xdr:cNvPr>
        <xdr:cNvCxnSpPr/>
      </xdr:nvCxnSpPr>
      <xdr:spPr>
        <a:xfrm flipV="1">
          <a:off x="20434300" y="18542699"/>
          <a:ext cx="8890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151512</xdr:rowOff>
    </xdr:from>
    <xdr:to>
      <xdr:col>102</xdr:col>
      <xdr:colOff>165100</xdr:colOff>
      <xdr:row>108</xdr:row>
      <xdr:rowOff>81662</xdr:rowOff>
    </xdr:to>
    <xdr:sp macro="" textlink="">
      <xdr:nvSpPr>
        <xdr:cNvPr id="641" name="楕円 640">
          <a:extLst>
            <a:ext uri="{FF2B5EF4-FFF2-40B4-BE49-F238E27FC236}">
              <a16:creationId xmlns:a16="http://schemas.microsoft.com/office/drawing/2014/main" id="{00000000-0008-0000-0100-000081020000}"/>
            </a:ext>
          </a:extLst>
        </xdr:cNvPr>
        <xdr:cNvSpPr/>
      </xdr:nvSpPr>
      <xdr:spPr>
        <a:xfrm>
          <a:off x="19494500" y="1849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27812</xdr:rowOff>
    </xdr:from>
    <xdr:to>
      <xdr:col>107</xdr:col>
      <xdr:colOff>50800</xdr:colOff>
      <xdr:row>108</xdr:row>
      <xdr:rowOff>30862</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flipV="1">
          <a:off x="19545300" y="18544412"/>
          <a:ext cx="8890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11875</xdr:rowOff>
    </xdr:from>
    <xdr:to>
      <xdr:col>98</xdr:col>
      <xdr:colOff>38100</xdr:colOff>
      <xdr:row>108</xdr:row>
      <xdr:rowOff>113475</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8605500" y="1852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30862</xdr:rowOff>
    </xdr:from>
    <xdr:to>
      <xdr:col>102</xdr:col>
      <xdr:colOff>114300</xdr:colOff>
      <xdr:row>108</xdr:row>
      <xdr:rowOff>62675</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8656300" y="18547462"/>
          <a:ext cx="889000" cy="3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62755</xdr:rowOff>
    </xdr:from>
    <xdr:ext cx="469744" cy="259045"/>
    <xdr:sp macro="" textlink="">
      <xdr:nvSpPr>
        <xdr:cNvPr id="645" name="n_1aveValue【公民館】&#10;一人当たり面積">
          <a:extLst>
            <a:ext uri="{FF2B5EF4-FFF2-40B4-BE49-F238E27FC236}">
              <a16:creationId xmlns:a16="http://schemas.microsoft.com/office/drawing/2014/main" id="{00000000-0008-0000-0100-000085020000}"/>
            </a:ext>
          </a:extLst>
        </xdr:cNvPr>
        <xdr:cNvSpPr txBox="1"/>
      </xdr:nvSpPr>
      <xdr:spPr>
        <a:xfrm>
          <a:off x="21075727" y="18236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58754</xdr:rowOff>
    </xdr:from>
    <xdr:ext cx="469744" cy="259045"/>
    <xdr:sp macro="" textlink="">
      <xdr:nvSpPr>
        <xdr:cNvPr id="646" name="n_2aveValue【公民館】&#10;一人当たり面積">
          <a:extLst>
            <a:ext uri="{FF2B5EF4-FFF2-40B4-BE49-F238E27FC236}">
              <a16:creationId xmlns:a16="http://schemas.microsoft.com/office/drawing/2014/main" id="{00000000-0008-0000-0100-000086020000}"/>
            </a:ext>
          </a:extLst>
        </xdr:cNvPr>
        <xdr:cNvSpPr txBox="1"/>
      </xdr:nvSpPr>
      <xdr:spPr>
        <a:xfrm>
          <a:off x="20199427" y="18232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35704</xdr:rowOff>
    </xdr:from>
    <xdr:ext cx="469744" cy="259045"/>
    <xdr:sp macro="" textlink="">
      <xdr:nvSpPr>
        <xdr:cNvPr id="647" name="n_3aveValue【公民館】&#10;一人当たり面積">
          <a:extLst>
            <a:ext uri="{FF2B5EF4-FFF2-40B4-BE49-F238E27FC236}">
              <a16:creationId xmlns:a16="http://schemas.microsoft.com/office/drawing/2014/main" id="{00000000-0008-0000-0100-000087020000}"/>
            </a:ext>
          </a:extLst>
        </xdr:cNvPr>
        <xdr:cNvSpPr txBox="1"/>
      </xdr:nvSpPr>
      <xdr:spPr>
        <a:xfrm>
          <a:off x="19310427" y="182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42563</xdr:rowOff>
    </xdr:from>
    <xdr:ext cx="469744" cy="259045"/>
    <xdr:sp macro="" textlink="">
      <xdr:nvSpPr>
        <xdr:cNvPr id="648" name="n_4aveValue【公民館】&#10;一人当たり面積">
          <a:extLst>
            <a:ext uri="{FF2B5EF4-FFF2-40B4-BE49-F238E27FC236}">
              <a16:creationId xmlns:a16="http://schemas.microsoft.com/office/drawing/2014/main" id="{00000000-0008-0000-0100-000088020000}"/>
            </a:ext>
          </a:extLst>
        </xdr:cNvPr>
        <xdr:cNvSpPr txBox="1"/>
      </xdr:nvSpPr>
      <xdr:spPr>
        <a:xfrm>
          <a:off x="18421427" y="18216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68026</xdr:rowOff>
    </xdr:from>
    <xdr:ext cx="469744" cy="259045"/>
    <xdr:sp macro="" textlink="">
      <xdr:nvSpPr>
        <xdr:cNvPr id="649" name="n_1mainValue【公民館】&#10;一人当たり面積">
          <a:extLst>
            <a:ext uri="{FF2B5EF4-FFF2-40B4-BE49-F238E27FC236}">
              <a16:creationId xmlns:a16="http://schemas.microsoft.com/office/drawing/2014/main" id="{00000000-0008-0000-0100-000089020000}"/>
            </a:ext>
          </a:extLst>
        </xdr:cNvPr>
        <xdr:cNvSpPr txBox="1"/>
      </xdr:nvSpPr>
      <xdr:spPr>
        <a:xfrm>
          <a:off x="21075727" y="185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69739</xdr:rowOff>
    </xdr:from>
    <xdr:ext cx="469744" cy="259045"/>
    <xdr:sp macro="" textlink="">
      <xdr:nvSpPr>
        <xdr:cNvPr id="650" name="n_2mainValue【公民館】&#10;一人当たり面積">
          <a:extLst>
            <a:ext uri="{FF2B5EF4-FFF2-40B4-BE49-F238E27FC236}">
              <a16:creationId xmlns:a16="http://schemas.microsoft.com/office/drawing/2014/main" id="{00000000-0008-0000-0100-00008A020000}"/>
            </a:ext>
          </a:extLst>
        </xdr:cNvPr>
        <xdr:cNvSpPr txBox="1"/>
      </xdr:nvSpPr>
      <xdr:spPr>
        <a:xfrm>
          <a:off x="20199427" y="1858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72789</xdr:rowOff>
    </xdr:from>
    <xdr:ext cx="469744" cy="259045"/>
    <xdr:sp macro="" textlink="">
      <xdr:nvSpPr>
        <xdr:cNvPr id="651" name="n_3mainValue【公民館】&#10;一人当たり面積">
          <a:extLst>
            <a:ext uri="{FF2B5EF4-FFF2-40B4-BE49-F238E27FC236}">
              <a16:creationId xmlns:a16="http://schemas.microsoft.com/office/drawing/2014/main" id="{00000000-0008-0000-0100-00008B020000}"/>
            </a:ext>
          </a:extLst>
        </xdr:cNvPr>
        <xdr:cNvSpPr txBox="1"/>
      </xdr:nvSpPr>
      <xdr:spPr>
        <a:xfrm>
          <a:off x="19310427" y="1858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104602</xdr:rowOff>
    </xdr:from>
    <xdr:ext cx="469744" cy="259045"/>
    <xdr:sp macro="" textlink="">
      <xdr:nvSpPr>
        <xdr:cNvPr id="652" name="n_4mainValue【公民館】&#10;一人当たり面積">
          <a:extLst>
            <a:ext uri="{FF2B5EF4-FFF2-40B4-BE49-F238E27FC236}">
              <a16:creationId xmlns:a16="http://schemas.microsoft.com/office/drawing/2014/main" id="{00000000-0008-0000-0100-00008C020000}"/>
            </a:ext>
          </a:extLst>
        </xdr:cNvPr>
        <xdr:cNvSpPr txBox="1"/>
      </xdr:nvSpPr>
      <xdr:spPr>
        <a:xfrm>
          <a:off x="18421427" y="1862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id="{00000000-0008-0000-01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id="{00000000-0008-0000-01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類似団体と比較して特に有形固定資産減価償却率が高くなっている施設は、橋りょう・トンネル、学校施設、公営住宅である。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トンネルは橋りょうの大部分が昭和５０年頃に建設されていること、学校施設は校舎が小中学校いずれも築４５年を超えていること、公営住宅は近年建設を行っている定住促進住宅以外の住宅のほとんどが築４０年以上であること等が各項目で数値が高い要因として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橋りょうについては、点検調査に基づき毎年計画的に長寿命化事業を実施しているので、今後数値は改善されていくものと考えている。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学校施設や公営住宅等については、令和３年度に策定した個別施設計画に基づき、大規模改修を行うなどして老朽化対策に取り組んでいくこととしている。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また公営住宅については、住民１人当たりに対する面積も類似団体の平均より高い水準となったが、公営住宅の適切な管理の観点からも除却についても積極的に検討していく。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
3,058
106.43
4,781,658
4,653,779
81,055
2,481,638
5,385,460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0000000-0008-0000-02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167640</xdr:rowOff>
    </xdr:from>
    <xdr:to>
      <xdr:col>24</xdr:col>
      <xdr:colOff>62865</xdr:colOff>
      <xdr:row>42</xdr:row>
      <xdr:rowOff>37338</xdr:rowOff>
    </xdr:to>
    <xdr:cxnSp macro="">
      <xdr:nvCxnSpPr>
        <xdr:cNvPr id="55" name="直線コネクタ 54">
          <a:extLst>
            <a:ext uri="{FF2B5EF4-FFF2-40B4-BE49-F238E27FC236}">
              <a16:creationId xmlns:a16="http://schemas.microsoft.com/office/drawing/2014/main" id="{00000000-0008-0000-0200-000037000000}"/>
            </a:ext>
          </a:extLst>
        </xdr:cNvPr>
        <xdr:cNvCxnSpPr/>
      </xdr:nvCxnSpPr>
      <xdr:spPr>
        <a:xfrm flipV="1">
          <a:off x="4634865" y="5654040"/>
          <a:ext cx="0" cy="1584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41165</xdr:rowOff>
    </xdr:from>
    <xdr:ext cx="405111" cy="259045"/>
    <xdr:sp macro="" textlink="">
      <xdr:nvSpPr>
        <xdr:cNvPr id="56" name="【図書館】&#10;有形固定資産減価償却率最小値テキスト">
          <a:extLst>
            <a:ext uri="{FF2B5EF4-FFF2-40B4-BE49-F238E27FC236}">
              <a16:creationId xmlns:a16="http://schemas.microsoft.com/office/drawing/2014/main" id="{00000000-0008-0000-0200-000038000000}"/>
            </a:ext>
          </a:extLst>
        </xdr:cNvPr>
        <xdr:cNvSpPr txBox="1"/>
      </xdr:nvSpPr>
      <xdr:spPr>
        <a:xfrm>
          <a:off x="4673600" y="72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37338</xdr:rowOff>
    </xdr:from>
    <xdr:to>
      <xdr:col>24</xdr:col>
      <xdr:colOff>152400</xdr:colOff>
      <xdr:row>42</xdr:row>
      <xdr:rowOff>37338</xdr:rowOff>
    </xdr:to>
    <xdr:cxnSp macro="">
      <xdr:nvCxnSpPr>
        <xdr:cNvPr id="57" name="直線コネクタ 56">
          <a:extLst>
            <a:ext uri="{FF2B5EF4-FFF2-40B4-BE49-F238E27FC236}">
              <a16:creationId xmlns:a16="http://schemas.microsoft.com/office/drawing/2014/main" id="{00000000-0008-0000-0200-000039000000}"/>
            </a:ext>
          </a:extLst>
        </xdr:cNvPr>
        <xdr:cNvCxnSpPr/>
      </xdr:nvCxnSpPr>
      <xdr:spPr>
        <a:xfrm>
          <a:off x="4546600" y="723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114317</xdr:rowOff>
    </xdr:from>
    <xdr:ext cx="405111" cy="259045"/>
    <xdr:sp macro="" textlink="">
      <xdr:nvSpPr>
        <xdr:cNvPr id="58" name="【図書館】&#10;有形固定資産減価償却率最大値テキスト">
          <a:extLst>
            <a:ext uri="{FF2B5EF4-FFF2-40B4-BE49-F238E27FC236}">
              <a16:creationId xmlns:a16="http://schemas.microsoft.com/office/drawing/2014/main" id="{00000000-0008-0000-0200-00003A000000}"/>
            </a:ext>
          </a:extLst>
        </xdr:cNvPr>
        <xdr:cNvSpPr txBox="1"/>
      </xdr:nvSpPr>
      <xdr:spPr>
        <a:xfrm>
          <a:off x="4673600" y="542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167640</xdr:rowOff>
    </xdr:from>
    <xdr:to>
      <xdr:col>24</xdr:col>
      <xdr:colOff>152400</xdr:colOff>
      <xdr:row>32</xdr:row>
      <xdr:rowOff>167640</xdr:rowOff>
    </xdr:to>
    <xdr:cxnSp macro="">
      <xdr:nvCxnSpPr>
        <xdr:cNvPr id="59" name="直線コネクタ 58">
          <a:extLst>
            <a:ext uri="{FF2B5EF4-FFF2-40B4-BE49-F238E27FC236}">
              <a16:creationId xmlns:a16="http://schemas.microsoft.com/office/drawing/2014/main" id="{00000000-0008-0000-0200-00003B000000}"/>
            </a:ext>
          </a:extLst>
        </xdr:cNvPr>
        <xdr:cNvCxnSpPr/>
      </xdr:nvCxnSpPr>
      <xdr:spPr>
        <a:xfrm>
          <a:off x="4546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68851</xdr:rowOff>
    </xdr:from>
    <xdr:ext cx="405111" cy="259045"/>
    <xdr:sp macro="" textlink="">
      <xdr:nvSpPr>
        <xdr:cNvPr id="60" name="【図書館】&#10;有形固定資産減価償却率平均値テキスト">
          <a:extLst>
            <a:ext uri="{FF2B5EF4-FFF2-40B4-BE49-F238E27FC236}">
              <a16:creationId xmlns:a16="http://schemas.microsoft.com/office/drawing/2014/main" id="{00000000-0008-0000-0200-00003C000000}"/>
            </a:ext>
          </a:extLst>
        </xdr:cNvPr>
        <xdr:cNvSpPr txBox="1"/>
      </xdr:nvSpPr>
      <xdr:spPr>
        <a:xfrm>
          <a:off x="4673600" y="6241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45974</xdr:rowOff>
    </xdr:from>
    <xdr:to>
      <xdr:col>24</xdr:col>
      <xdr:colOff>114300</xdr:colOff>
      <xdr:row>37</xdr:row>
      <xdr:rowOff>147574</xdr:rowOff>
    </xdr:to>
    <xdr:sp macro="" textlink="">
      <xdr:nvSpPr>
        <xdr:cNvPr id="61" name="フローチャート: 判断 60">
          <a:extLst>
            <a:ext uri="{FF2B5EF4-FFF2-40B4-BE49-F238E27FC236}">
              <a16:creationId xmlns:a16="http://schemas.microsoft.com/office/drawing/2014/main" id="{00000000-0008-0000-0200-00003D000000}"/>
            </a:ext>
          </a:extLst>
        </xdr:cNvPr>
        <xdr:cNvSpPr/>
      </xdr:nvSpPr>
      <xdr:spPr>
        <a:xfrm>
          <a:off x="4584700" y="638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77978</xdr:rowOff>
    </xdr:from>
    <xdr:to>
      <xdr:col>15</xdr:col>
      <xdr:colOff>101600</xdr:colOff>
      <xdr:row>36</xdr:row>
      <xdr:rowOff>8128</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2857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34</xdr:row>
      <xdr:rowOff>87122</xdr:rowOff>
    </xdr:from>
    <xdr:to>
      <xdr:col>10</xdr:col>
      <xdr:colOff>165100</xdr:colOff>
      <xdr:row>35</xdr:row>
      <xdr:rowOff>17272</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1968500" y="591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33</xdr:row>
      <xdr:rowOff>128270</xdr:rowOff>
    </xdr:from>
    <xdr:to>
      <xdr:col>6</xdr:col>
      <xdr:colOff>38100</xdr:colOff>
      <xdr:row>34</xdr:row>
      <xdr:rowOff>58420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079500" y="578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2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128270</xdr:rowOff>
    </xdr:from>
    <xdr:to>
      <xdr:col>24</xdr:col>
      <xdr:colOff>114300</xdr:colOff>
      <xdr:row>40</xdr:row>
      <xdr:rowOff>58420</xdr:rowOff>
    </xdr:to>
    <xdr:sp macro="" textlink="">
      <xdr:nvSpPr>
        <xdr:cNvPr id="71" name="楕円 70">
          <a:extLst>
            <a:ext uri="{FF2B5EF4-FFF2-40B4-BE49-F238E27FC236}">
              <a16:creationId xmlns:a16="http://schemas.microsoft.com/office/drawing/2014/main" id="{00000000-0008-0000-0200-000047000000}"/>
            </a:ext>
          </a:extLst>
        </xdr:cNvPr>
        <xdr:cNvSpPr/>
      </xdr:nvSpPr>
      <xdr:spPr>
        <a:xfrm>
          <a:off x="45847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106697</xdr:rowOff>
    </xdr:from>
    <xdr:ext cx="405111" cy="259045"/>
    <xdr:sp macro="" textlink="">
      <xdr:nvSpPr>
        <xdr:cNvPr id="72" name="【図書館】&#10;有形固定資産減価償却率該当値テキスト">
          <a:extLst>
            <a:ext uri="{FF2B5EF4-FFF2-40B4-BE49-F238E27FC236}">
              <a16:creationId xmlns:a16="http://schemas.microsoft.com/office/drawing/2014/main" id="{00000000-0008-0000-0200-000048000000}"/>
            </a:ext>
          </a:extLst>
        </xdr:cNvPr>
        <xdr:cNvSpPr txBox="1"/>
      </xdr:nvSpPr>
      <xdr:spPr>
        <a:xfrm>
          <a:off x="4673600"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96266</xdr:rowOff>
    </xdr:from>
    <xdr:to>
      <xdr:col>20</xdr:col>
      <xdr:colOff>38100</xdr:colOff>
      <xdr:row>40</xdr:row>
      <xdr:rowOff>26416</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3746500" y="678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147066</xdr:rowOff>
    </xdr:from>
    <xdr:to>
      <xdr:col>24</xdr:col>
      <xdr:colOff>63500</xdr:colOff>
      <xdr:row>40</xdr:row>
      <xdr:rowOff>7620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a:off x="3797300" y="68336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48260</xdr:rowOff>
    </xdr:from>
    <xdr:to>
      <xdr:col>15</xdr:col>
      <xdr:colOff>101600</xdr:colOff>
      <xdr:row>39</xdr:row>
      <xdr:rowOff>149860</xdr:rowOff>
    </xdr:to>
    <xdr:sp macro="" textlink="">
      <xdr:nvSpPr>
        <xdr:cNvPr id="75" name="楕円 74">
          <a:extLst>
            <a:ext uri="{FF2B5EF4-FFF2-40B4-BE49-F238E27FC236}">
              <a16:creationId xmlns:a16="http://schemas.microsoft.com/office/drawing/2014/main" id="{00000000-0008-0000-0200-00004B000000}"/>
            </a:ext>
          </a:extLst>
        </xdr:cNvPr>
        <xdr:cNvSpPr/>
      </xdr:nvSpPr>
      <xdr:spPr>
        <a:xfrm>
          <a:off x="2857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99060</xdr:rowOff>
    </xdr:from>
    <xdr:to>
      <xdr:col>19</xdr:col>
      <xdr:colOff>177800</xdr:colOff>
      <xdr:row>39</xdr:row>
      <xdr:rowOff>147066</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2908300" y="678561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57404</xdr:rowOff>
    </xdr:from>
    <xdr:to>
      <xdr:col>10</xdr:col>
      <xdr:colOff>165100</xdr:colOff>
      <xdr:row>39</xdr:row>
      <xdr:rowOff>159004</xdr:rowOff>
    </xdr:to>
    <xdr:sp macro="" textlink="">
      <xdr:nvSpPr>
        <xdr:cNvPr id="77" name="楕円 76">
          <a:extLst>
            <a:ext uri="{FF2B5EF4-FFF2-40B4-BE49-F238E27FC236}">
              <a16:creationId xmlns:a16="http://schemas.microsoft.com/office/drawing/2014/main" id="{00000000-0008-0000-0200-00004D000000}"/>
            </a:ext>
          </a:extLst>
        </xdr:cNvPr>
        <xdr:cNvSpPr/>
      </xdr:nvSpPr>
      <xdr:spPr>
        <a:xfrm>
          <a:off x="1968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99060</xdr:rowOff>
    </xdr:from>
    <xdr:to>
      <xdr:col>15</xdr:col>
      <xdr:colOff>50800</xdr:colOff>
      <xdr:row>39</xdr:row>
      <xdr:rowOff>108204</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flipV="1">
          <a:off x="2019300" y="678561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16256</xdr:rowOff>
    </xdr:from>
    <xdr:to>
      <xdr:col>6</xdr:col>
      <xdr:colOff>38100</xdr:colOff>
      <xdr:row>39</xdr:row>
      <xdr:rowOff>117856</xdr:rowOff>
    </xdr:to>
    <xdr:sp macro="" textlink="">
      <xdr:nvSpPr>
        <xdr:cNvPr id="79" name="楕円 78">
          <a:extLst>
            <a:ext uri="{FF2B5EF4-FFF2-40B4-BE49-F238E27FC236}">
              <a16:creationId xmlns:a16="http://schemas.microsoft.com/office/drawing/2014/main" id="{00000000-0008-0000-0200-00004F000000}"/>
            </a:ext>
          </a:extLst>
        </xdr:cNvPr>
        <xdr:cNvSpPr/>
      </xdr:nvSpPr>
      <xdr:spPr>
        <a:xfrm>
          <a:off x="1079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67056</xdr:rowOff>
    </xdr:from>
    <xdr:to>
      <xdr:col>10</xdr:col>
      <xdr:colOff>114300</xdr:colOff>
      <xdr:row>39</xdr:row>
      <xdr:rowOff>108204</xdr:rowOff>
    </xdr:to>
    <xdr:cxnSp macro="">
      <xdr:nvCxnSpPr>
        <xdr:cNvPr id="80" name="直線コネクタ 79">
          <a:extLst>
            <a:ext uri="{FF2B5EF4-FFF2-40B4-BE49-F238E27FC236}">
              <a16:creationId xmlns:a16="http://schemas.microsoft.com/office/drawing/2014/main" id="{00000000-0008-0000-0200-000050000000}"/>
            </a:ext>
          </a:extLst>
        </xdr:cNvPr>
        <xdr:cNvCxnSpPr/>
      </xdr:nvCxnSpPr>
      <xdr:spPr>
        <a:xfrm>
          <a:off x="1130300" y="675360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図書館】&#10;有形固定資産減価償却率">
          <a:extLst>
            <a:ext uri="{FF2B5EF4-FFF2-40B4-BE49-F238E27FC236}">
              <a16:creationId xmlns:a16="http://schemas.microsoft.com/office/drawing/2014/main" id="{00000000-0008-0000-0200-000051000000}"/>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24655</xdr:rowOff>
    </xdr:from>
    <xdr:ext cx="405111" cy="259045"/>
    <xdr:sp macro="" textlink="">
      <xdr:nvSpPr>
        <xdr:cNvPr id="82" name="n_2aveValue【図書館】&#10;有形固定資産減価償却率">
          <a:extLst>
            <a:ext uri="{FF2B5EF4-FFF2-40B4-BE49-F238E27FC236}">
              <a16:creationId xmlns:a16="http://schemas.microsoft.com/office/drawing/2014/main" id="{00000000-0008-0000-0200-000052000000}"/>
            </a:ext>
          </a:extLst>
        </xdr:cNvPr>
        <xdr:cNvSpPr txBox="1"/>
      </xdr:nvSpPr>
      <xdr:spPr>
        <a:xfrm>
          <a:off x="2705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33799</xdr:rowOff>
    </xdr:from>
    <xdr:ext cx="405111" cy="259045"/>
    <xdr:sp macro="" textlink="">
      <xdr:nvSpPr>
        <xdr:cNvPr id="83" name="n_3aveValue【図書館】&#10;有形固定資産減価償却率">
          <a:extLst>
            <a:ext uri="{FF2B5EF4-FFF2-40B4-BE49-F238E27FC236}">
              <a16:creationId xmlns:a16="http://schemas.microsoft.com/office/drawing/2014/main" id="{00000000-0008-0000-0200-000053000000}"/>
            </a:ext>
          </a:extLst>
        </xdr:cNvPr>
        <xdr:cNvSpPr txBox="1"/>
      </xdr:nvSpPr>
      <xdr:spPr>
        <a:xfrm>
          <a:off x="1816744" y="5691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84" name="n_4aveValue【図書館】&#10;有形固定資産減価償却率">
          <a:extLst>
            <a:ext uri="{FF2B5EF4-FFF2-40B4-BE49-F238E27FC236}">
              <a16:creationId xmlns:a16="http://schemas.microsoft.com/office/drawing/2014/main" id="{00000000-0008-0000-0200-000054000000}"/>
            </a:ext>
          </a:extLst>
        </xdr:cNvPr>
        <xdr:cNvSpPr txBox="1"/>
      </xdr:nvSpPr>
      <xdr:spPr>
        <a:xfrm>
          <a:off x="927744" y="55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17543</xdr:rowOff>
    </xdr:from>
    <xdr:ext cx="405111" cy="259045"/>
    <xdr:sp macro="" textlink="">
      <xdr:nvSpPr>
        <xdr:cNvPr id="85" name="n_1mainValue【図書館】&#10;有形固定資産減価償却率">
          <a:extLst>
            <a:ext uri="{FF2B5EF4-FFF2-40B4-BE49-F238E27FC236}">
              <a16:creationId xmlns:a16="http://schemas.microsoft.com/office/drawing/2014/main" id="{00000000-0008-0000-0200-000055000000}"/>
            </a:ext>
          </a:extLst>
        </xdr:cNvPr>
        <xdr:cNvSpPr txBox="1"/>
      </xdr:nvSpPr>
      <xdr:spPr>
        <a:xfrm>
          <a:off x="3582044"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140987</xdr:rowOff>
    </xdr:from>
    <xdr:ext cx="405111" cy="259045"/>
    <xdr:sp macro="" textlink="">
      <xdr:nvSpPr>
        <xdr:cNvPr id="86" name="n_2mainValue【図書館】&#10;有形固定資産減価償却率">
          <a:extLst>
            <a:ext uri="{FF2B5EF4-FFF2-40B4-BE49-F238E27FC236}">
              <a16:creationId xmlns:a16="http://schemas.microsoft.com/office/drawing/2014/main" id="{00000000-0008-0000-0200-000056000000}"/>
            </a:ext>
          </a:extLst>
        </xdr:cNvPr>
        <xdr:cNvSpPr txBox="1"/>
      </xdr:nvSpPr>
      <xdr:spPr>
        <a:xfrm>
          <a:off x="27057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150131</xdr:rowOff>
    </xdr:from>
    <xdr:ext cx="405111" cy="259045"/>
    <xdr:sp macro="" textlink="">
      <xdr:nvSpPr>
        <xdr:cNvPr id="87" name="n_3mainValue【図書館】&#10;有形固定資産減価償却率">
          <a:extLst>
            <a:ext uri="{FF2B5EF4-FFF2-40B4-BE49-F238E27FC236}">
              <a16:creationId xmlns:a16="http://schemas.microsoft.com/office/drawing/2014/main" id="{00000000-0008-0000-0200-000057000000}"/>
            </a:ext>
          </a:extLst>
        </xdr:cNvPr>
        <xdr:cNvSpPr txBox="1"/>
      </xdr:nvSpPr>
      <xdr:spPr>
        <a:xfrm>
          <a:off x="1816744" y="683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108983</xdr:rowOff>
    </xdr:from>
    <xdr:ext cx="405111" cy="259045"/>
    <xdr:sp macro="" textlink="">
      <xdr:nvSpPr>
        <xdr:cNvPr id="88" name="n_4mainValue【図書館】&#10;有形固定資産減価償却率">
          <a:extLst>
            <a:ext uri="{FF2B5EF4-FFF2-40B4-BE49-F238E27FC236}">
              <a16:creationId xmlns:a16="http://schemas.microsoft.com/office/drawing/2014/main" id="{00000000-0008-0000-0200-000058000000}"/>
            </a:ext>
          </a:extLst>
        </xdr:cNvPr>
        <xdr:cNvSpPr txBox="1"/>
      </xdr:nvSpPr>
      <xdr:spPr>
        <a:xfrm>
          <a:off x="9277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2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121920</xdr:rowOff>
    </xdr:from>
    <xdr:to>
      <xdr:col>54</xdr:col>
      <xdr:colOff>189865</xdr:colOff>
      <xdr:row>41</xdr:row>
      <xdr:rowOff>57150</xdr:rowOff>
    </xdr:to>
    <xdr:cxnSp macro="">
      <xdr:nvCxnSpPr>
        <xdr:cNvPr id="112" name="直線コネクタ 111">
          <a:extLst>
            <a:ext uri="{FF2B5EF4-FFF2-40B4-BE49-F238E27FC236}">
              <a16:creationId xmlns:a16="http://schemas.microsoft.com/office/drawing/2014/main" id="{00000000-0008-0000-0200-000070000000}"/>
            </a:ext>
          </a:extLst>
        </xdr:cNvPr>
        <xdr:cNvCxnSpPr/>
      </xdr:nvCxnSpPr>
      <xdr:spPr>
        <a:xfrm flipV="1">
          <a:off x="10476865" y="577977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60977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200-000071000000}"/>
            </a:ext>
          </a:extLst>
        </xdr:cNvPr>
        <xdr:cNvSpPr txBox="1"/>
      </xdr:nvSpPr>
      <xdr:spPr>
        <a:xfrm>
          <a:off x="10515600"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57150</xdr:rowOff>
    </xdr:from>
    <xdr:to>
      <xdr:col>55</xdr:col>
      <xdr:colOff>88900</xdr:colOff>
      <xdr:row>41</xdr:row>
      <xdr:rowOff>57150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a:off x="10388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68597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200-000073000000}"/>
            </a:ext>
          </a:extLst>
        </xdr:cNvPr>
        <xdr:cNvSpPr txBox="1"/>
      </xdr:nvSpPr>
      <xdr:spPr>
        <a:xfrm>
          <a:off x="10515600"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121920</xdr:rowOff>
    </xdr:from>
    <xdr:to>
      <xdr:col>55</xdr:col>
      <xdr:colOff>88900</xdr:colOff>
      <xdr:row>33</xdr:row>
      <xdr:rowOff>121920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10388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101617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200-000075000000}"/>
            </a:ext>
          </a:extLst>
        </xdr:cNvPr>
        <xdr:cNvSpPr txBox="1"/>
      </xdr:nvSpPr>
      <xdr:spPr>
        <a:xfrm>
          <a:off x="10515600" y="6273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78740</xdr:rowOff>
    </xdr:from>
    <xdr:to>
      <xdr:col>55</xdr:col>
      <xdr:colOff>50800</xdr:colOff>
      <xdr:row>38</xdr:row>
      <xdr:rowOff>8890</xdr:rowOff>
    </xdr:to>
    <xdr:sp macro="" textlink="">
      <xdr:nvSpPr>
        <xdr:cNvPr id="118" name="フローチャート: 判断 117">
          <a:extLst>
            <a:ext uri="{FF2B5EF4-FFF2-40B4-BE49-F238E27FC236}">
              <a16:creationId xmlns:a16="http://schemas.microsoft.com/office/drawing/2014/main" id="{00000000-0008-0000-0200-000076000000}"/>
            </a:ext>
          </a:extLst>
        </xdr:cNvPr>
        <xdr:cNvSpPr/>
      </xdr:nvSpPr>
      <xdr:spPr>
        <a:xfrm>
          <a:off x="104267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113030</xdr:rowOff>
    </xdr:from>
    <xdr:to>
      <xdr:col>50</xdr:col>
      <xdr:colOff>165100</xdr:colOff>
      <xdr:row>38</xdr:row>
      <xdr:rowOff>43180</xdr:rowOff>
    </xdr:to>
    <xdr:sp macro="" textlink="">
      <xdr:nvSpPr>
        <xdr:cNvPr id="119" name="フローチャート: 判断 118">
          <a:extLst>
            <a:ext uri="{FF2B5EF4-FFF2-40B4-BE49-F238E27FC236}">
              <a16:creationId xmlns:a16="http://schemas.microsoft.com/office/drawing/2014/main" id="{00000000-0008-0000-0200-000077000000}"/>
            </a:ext>
          </a:extLst>
        </xdr:cNvPr>
        <xdr:cNvSpPr/>
      </xdr:nvSpPr>
      <xdr:spPr>
        <a:xfrm>
          <a:off x="958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139700</xdr:rowOff>
    </xdr:from>
    <xdr:to>
      <xdr:col>46</xdr:col>
      <xdr:colOff>38100</xdr:colOff>
      <xdr:row>38</xdr:row>
      <xdr:rowOff>69850</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8699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86360</xdr:rowOff>
    </xdr:from>
    <xdr:to>
      <xdr:col>41</xdr:col>
      <xdr:colOff>101600</xdr:colOff>
      <xdr:row>39</xdr:row>
      <xdr:rowOff>16510</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7810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90170</xdr:rowOff>
    </xdr:from>
    <xdr:to>
      <xdr:col>36</xdr:col>
      <xdr:colOff>165100</xdr:colOff>
      <xdr:row>39</xdr:row>
      <xdr:rowOff>20320</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692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105410</xdr:rowOff>
    </xdr:from>
    <xdr:to>
      <xdr:col>55</xdr:col>
      <xdr:colOff>50800</xdr:colOff>
      <xdr:row>39</xdr:row>
      <xdr:rowOff>35560</xdr:rowOff>
    </xdr:to>
    <xdr:sp macro="" textlink="">
      <xdr:nvSpPr>
        <xdr:cNvPr id="128" name="楕円 127">
          <a:extLst>
            <a:ext uri="{FF2B5EF4-FFF2-40B4-BE49-F238E27FC236}">
              <a16:creationId xmlns:a16="http://schemas.microsoft.com/office/drawing/2014/main" id="{00000000-0008-0000-0200-000080000000}"/>
            </a:ext>
          </a:extLst>
        </xdr:cNvPr>
        <xdr:cNvSpPr/>
      </xdr:nvSpPr>
      <xdr:spPr>
        <a:xfrm>
          <a:off x="104267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83837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200-000081000000}"/>
            </a:ext>
          </a:extLst>
        </xdr:cNvPr>
        <xdr:cNvSpPr txBox="1"/>
      </xdr:nvSpPr>
      <xdr:spPr>
        <a:xfrm>
          <a:off x="10515600"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120650</xdr:rowOff>
    </xdr:from>
    <xdr:to>
      <xdr:col>50</xdr:col>
      <xdr:colOff>165100</xdr:colOff>
      <xdr:row>39</xdr:row>
      <xdr:rowOff>50800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588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156210</xdr:rowOff>
    </xdr:from>
    <xdr:to>
      <xdr:col>55</xdr:col>
      <xdr:colOff>0</xdr:colOff>
      <xdr:row>39</xdr:row>
      <xdr:rowOff>0</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9639300" y="667131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128270</xdr:rowOff>
    </xdr:from>
    <xdr:to>
      <xdr:col>46</xdr:col>
      <xdr:colOff>38100</xdr:colOff>
      <xdr:row>39</xdr:row>
      <xdr:rowOff>58420</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699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0</xdr:rowOff>
    </xdr:from>
    <xdr:to>
      <xdr:col>50</xdr:col>
      <xdr:colOff>114300</xdr:colOff>
      <xdr:row>39</xdr:row>
      <xdr:rowOff>7620</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750300" y="66865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139700</xdr:rowOff>
    </xdr:from>
    <xdr:to>
      <xdr:col>41</xdr:col>
      <xdr:colOff>101600</xdr:colOff>
      <xdr:row>39</xdr:row>
      <xdr:rowOff>69850</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81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7620</xdr:rowOff>
    </xdr:from>
    <xdr:to>
      <xdr:col>45</xdr:col>
      <xdr:colOff>177800</xdr:colOff>
      <xdr:row>39</xdr:row>
      <xdr:rowOff>19050</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7861300" y="66941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147320</xdr:rowOff>
    </xdr:from>
    <xdr:to>
      <xdr:col>36</xdr:col>
      <xdr:colOff>165100</xdr:colOff>
      <xdr:row>39</xdr:row>
      <xdr:rowOff>77470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921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19050</xdr:rowOff>
    </xdr:from>
    <xdr:to>
      <xdr:col>41</xdr:col>
      <xdr:colOff>50800</xdr:colOff>
      <xdr:row>39</xdr:row>
      <xdr:rowOff>26670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6972300" y="6705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59707</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9391727" y="623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86377</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8515427" y="625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33037</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7626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36847</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67374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41927</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9391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49547</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8515427" y="673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7626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68597</xdr:rowOff>
    </xdr:from>
    <xdr:ext cx="469744" cy="259045"/>
    <xdr:sp macro="" textlink="">
      <xdr:nvSpPr>
        <xdr:cNvPr id="145" name="n_4mainValue【図書館】&#10;一人当たり面積">
          <a:extLst>
            <a:ext uri="{FF2B5EF4-FFF2-40B4-BE49-F238E27FC236}">
              <a16:creationId xmlns:a16="http://schemas.microsoft.com/office/drawing/2014/main" id="{00000000-0008-0000-0200-000091000000}"/>
            </a:ext>
          </a:extLst>
        </xdr:cNvPr>
        <xdr:cNvSpPr txBox="1"/>
      </xdr:nvSpPr>
      <xdr:spPr>
        <a:xfrm>
          <a:off x="6737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2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2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2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2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2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2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2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2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2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2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2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2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4634865" y="964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0000000-0008-0000-0200-0000AC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200-0000AE000000}"/>
            </a:ext>
          </a:extLst>
        </xdr:cNvPr>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109237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200-0000B0000000}"/>
            </a:ext>
          </a:extLst>
        </xdr:cNvPr>
        <xdr:cNvSpPr txBox="1"/>
      </xdr:nvSpPr>
      <xdr:spPr>
        <a:xfrm>
          <a:off x="4673600" y="103962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45847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153307</xdr:rowOff>
    </xdr:from>
    <xdr:to>
      <xdr:col>15</xdr:col>
      <xdr:colOff>101600</xdr:colOff>
      <xdr:row>61</xdr:row>
      <xdr:rowOff>83457</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2857500" y="1044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181" name="フローチャート: 判断 180">
          <a:extLst>
            <a:ext uri="{FF2B5EF4-FFF2-40B4-BE49-F238E27FC236}">
              <a16:creationId xmlns:a16="http://schemas.microsoft.com/office/drawing/2014/main" id="{00000000-0008-0000-0200-0000B5000000}"/>
            </a:ext>
          </a:extLst>
        </xdr:cNvPr>
        <xdr:cNvSpPr/>
      </xdr:nvSpPr>
      <xdr:spPr>
        <a:xfrm>
          <a:off x="1079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168003</xdr:rowOff>
    </xdr:from>
    <xdr:to>
      <xdr:col>24</xdr:col>
      <xdr:colOff>114300</xdr:colOff>
      <xdr:row>63</xdr:row>
      <xdr:rowOff>98153</xdr:rowOff>
    </xdr:to>
    <xdr:sp macro="" textlink="">
      <xdr:nvSpPr>
        <xdr:cNvPr id="187" name="楕円 186">
          <a:extLst>
            <a:ext uri="{FF2B5EF4-FFF2-40B4-BE49-F238E27FC236}">
              <a16:creationId xmlns:a16="http://schemas.microsoft.com/office/drawing/2014/main" id="{00000000-0008-0000-0200-0000BB000000}"/>
            </a:ext>
          </a:extLst>
        </xdr:cNvPr>
        <xdr:cNvSpPr/>
      </xdr:nvSpPr>
      <xdr:spPr>
        <a:xfrm>
          <a:off x="4584700" y="107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146430</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200-0000BC000000}"/>
            </a:ext>
          </a:extLst>
        </xdr:cNvPr>
        <xdr:cNvSpPr txBox="1"/>
      </xdr:nvSpPr>
      <xdr:spPr>
        <a:xfrm>
          <a:off x="4673600" y="10776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125549</xdr:rowOff>
    </xdr:from>
    <xdr:to>
      <xdr:col>20</xdr:col>
      <xdr:colOff>38100</xdr:colOff>
      <xdr:row>63</xdr:row>
      <xdr:rowOff>55699</xdr:rowOff>
    </xdr:to>
    <xdr:sp macro="" textlink="">
      <xdr:nvSpPr>
        <xdr:cNvPr id="189" name="楕円 188">
          <a:extLst>
            <a:ext uri="{FF2B5EF4-FFF2-40B4-BE49-F238E27FC236}">
              <a16:creationId xmlns:a16="http://schemas.microsoft.com/office/drawing/2014/main" id="{00000000-0008-0000-0200-0000BD000000}"/>
            </a:ext>
          </a:extLst>
        </xdr:cNvPr>
        <xdr:cNvSpPr/>
      </xdr:nvSpPr>
      <xdr:spPr>
        <a:xfrm>
          <a:off x="3746500" y="10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4899</xdr:rowOff>
    </xdr:from>
    <xdr:to>
      <xdr:col>24</xdr:col>
      <xdr:colOff>63500</xdr:colOff>
      <xdr:row>63</xdr:row>
      <xdr:rowOff>47353</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3797300" y="10806249"/>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83094</xdr:rowOff>
    </xdr:from>
    <xdr:to>
      <xdr:col>15</xdr:col>
      <xdr:colOff>101600</xdr:colOff>
      <xdr:row>63</xdr:row>
      <xdr:rowOff>13244</xdr:rowOff>
    </xdr:to>
    <xdr:sp macro="" textlink="">
      <xdr:nvSpPr>
        <xdr:cNvPr id="191" name="楕円 190">
          <a:extLst>
            <a:ext uri="{FF2B5EF4-FFF2-40B4-BE49-F238E27FC236}">
              <a16:creationId xmlns:a16="http://schemas.microsoft.com/office/drawing/2014/main" id="{00000000-0008-0000-0200-0000BF000000}"/>
            </a:ext>
          </a:extLst>
        </xdr:cNvPr>
        <xdr:cNvSpPr/>
      </xdr:nvSpPr>
      <xdr:spPr>
        <a:xfrm>
          <a:off x="2857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133894</xdr:rowOff>
    </xdr:from>
    <xdr:to>
      <xdr:col>19</xdr:col>
      <xdr:colOff>177800</xdr:colOff>
      <xdr:row>63</xdr:row>
      <xdr:rowOff>4899</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2908300" y="1076379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83094</xdr:rowOff>
    </xdr:from>
    <xdr:to>
      <xdr:col>10</xdr:col>
      <xdr:colOff>165100</xdr:colOff>
      <xdr:row>63</xdr:row>
      <xdr:rowOff>13244</xdr:rowOff>
    </xdr:to>
    <xdr:sp macro="" textlink="">
      <xdr:nvSpPr>
        <xdr:cNvPr id="193" name="楕円 192">
          <a:extLst>
            <a:ext uri="{FF2B5EF4-FFF2-40B4-BE49-F238E27FC236}">
              <a16:creationId xmlns:a16="http://schemas.microsoft.com/office/drawing/2014/main" id="{00000000-0008-0000-0200-0000C1000000}"/>
            </a:ext>
          </a:extLst>
        </xdr:cNvPr>
        <xdr:cNvSpPr/>
      </xdr:nvSpPr>
      <xdr:spPr>
        <a:xfrm>
          <a:off x="1968500" y="1071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133894</xdr:rowOff>
    </xdr:from>
    <xdr:to>
      <xdr:col>15</xdr:col>
      <xdr:colOff>50800</xdr:colOff>
      <xdr:row>62</xdr:row>
      <xdr:rowOff>133894</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2019300" y="1076379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105954</xdr:rowOff>
    </xdr:from>
    <xdr:to>
      <xdr:col>6</xdr:col>
      <xdr:colOff>38100</xdr:colOff>
      <xdr:row>62</xdr:row>
      <xdr:rowOff>36104</xdr:rowOff>
    </xdr:to>
    <xdr:sp macro="" textlink="">
      <xdr:nvSpPr>
        <xdr:cNvPr id="195" name="楕円 194">
          <a:extLst>
            <a:ext uri="{FF2B5EF4-FFF2-40B4-BE49-F238E27FC236}">
              <a16:creationId xmlns:a16="http://schemas.microsoft.com/office/drawing/2014/main" id="{00000000-0008-0000-0200-0000C3000000}"/>
            </a:ext>
          </a:extLst>
        </xdr:cNvPr>
        <xdr:cNvSpPr/>
      </xdr:nvSpPr>
      <xdr:spPr>
        <a:xfrm>
          <a:off x="1079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156754</xdr:rowOff>
    </xdr:from>
    <xdr:to>
      <xdr:col>10</xdr:col>
      <xdr:colOff>114300</xdr:colOff>
      <xdr:row>62</xdr:row>
      <xdr:rowOff>133894</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1130300" y="10615204"/>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99984</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2705744" y="1021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127743</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927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46826</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200-0000C9000000}"/>
            </a:ext>
          </a:extLst>
        </xdr:cNvPr>
        <xdr:cNvSpPr txBox="1"/>
      </xdr:nvSpPr>
      <xdr:spPr>
        <a:xfrm>
          <a:off x="3582044" y="1084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4371</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200-0000CA000000}"/>
            </a:ext>
          </a:extLst>
        </xdr:cNvPr>
        <xdr:cNvSpPr txBox="1"/>
      </xdr:nvSpPr>
      <xdr:spPr>
        <a:xfrm>
          <a:off x="2705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4371</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200-0000CB000000}"/>
            </a:ext>
          </a:extLst>
        </xdr:cNvPr>
        <xdr:cNvSpPr txBox="1"/>
      </xdr:nvSpPr>
      <xdr:spPr>
        <a:xfrm>
          <a:off x="1816744" y="10805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27231</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200-0000CC000000}"/>
            </a:ext>
          </a:extLst>
        </xdr:cNvPr>
        <xdr:cNvSpPr txBox="1"/>
      </xdr:nvSpPr>
      <xdr:spPr>
        <a:xfrm>
          <a:off x="927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2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2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2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6" name="テキスト ボックス 225">
          <a:extLst>
            <a:ext uri="{FF2B5EF4-FFF2-40B4-BE49-F238E27FC236}">
              <a16:creationId xmlns:a16="http://schemas.microsoft.com/office/drawing/2014/main" id="{00000000-0008-0000-0200-0000E2000000}"/>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2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60960</xdr:rowOff>
    </xdr:from>
    <xdr:to>
      <xdr:col>54</xdr:col>
      <xdr:colOff>189865</xdr:colOff>
      <xdr:row>64</xdr:row>
      <xdr:rowOff>75057</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flipV="1">
          <a:off x="10476865" y="9490710"/>
          <a:ext cx="0"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200-0000E5000000}"/>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0" name="直線コネクタ 229">
          <a:extLst>
            <a:ext uri="{FF2B5EF4-FFF2-40B4-BE49-F238E27FC236}">
              <a16:creationId xmlns:a16="http://schemas.microsoft.com/office/drawing/2014/main" id="{00000000-0008-0000-0200-0000E6000000}"/>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7637</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200-0000E7000000}"/>
            </a:ext>
          </a:extLst>
        </xdr:cNvPr>
        <xdr:cNvSpPr txBox="1"/>
      </xdr:nvSpPr>
      <xdr:spPr>
        <a:xfrm>
          <a:off x="10515600" y="926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10388600" y="949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2938</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200-0000E9000000}"/>
            </a:ext>
          </a:extLst>
        </xdr:cNvPr>
        <xdr:cNvSpPr txBox="1"/>
      </xdr:nvSpPr>
      <xdr:spPr>
        <a:xfrm>
          <a:off x="10515600" y="10632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151511</xdr:rowOff>
    </xdr:from>
    <xdr:to>
      <xdr:col>55</xdr:col>
      <xdr:colOff>50800</xdr:colOff>
      <xdr:row>63</xdr:row>
      <xdr:rowOff>81661</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10426700" y="107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159512</xdr:rowOff>
    </xdr:from>
    <xdr:to>
      <xdr:col>50</xdr:col>
      <xdr:colOff>165100</xdr:colOff>
      <xdr:row>63</xdr:row>
      <xdr:rowOff>89662</xdr:rowOff>
    </xdr:to>
    <xdr:sp macro="" textlink="">
      <xdr:nvSpPr>
        <xdr:cNvPr id="235" name="フローチャート: 判断 234">
          <a:extLst>
            <a:ext uri="{FF2B5EF4-FFF2-40B4-BE49-F238E27FC236}">
              <a16:creationId xmlns:a16="http://schemas.microsoft.com/office/drawing/2014/main" id="{00000000-0008-0000-0200-0000EB000000}"/>
            </a:ext>
          </a:extLst>
        </xdr:cNvPr>
        <xdr:cNvSpPr/>
      </xdr:nvSpPr>
      <xdr:spPr>
        <a:xfrm>
          <a:off x="9588500" y="10789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147892</xdr:rowOff>
    </xdr:from>
    <xdr:to>
      <xdr:col>46</xdr:col>
      <xdr:colOff>38100</xdr:colOff>
      <xdr:row>63</xdr:row>
      <xdr:rowOff>78042</xdr:rowOff>
    </xdr:to>
    <xdr:sp macro="" textlink="">
      <xdr:nvSpPr>
        <xdr:cNvPr id="236" name="フローチャート: 判断 235">
          <a:extLst>
            <a:ext uri="{FF2B5EF4-FFF2-40B4-BE49-F238E27FC236}">
              <a16:creationId xmlns:a16="http://schemas.microsoft.com/office/drawing/2014/main" id="{00000000-0008-0000-0200-0000EC000000}"/>
            </a:ext>
          </a:extLst>
        </xdr:cNvPr>
        <xdr:cNvSpPr/>
      </xdr:nvSpPr>
      <xdr:spPr>
        <a:xfrm>
          <a:off x="8699500" y="107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150558</xdr:rowOff>
    </xdr:from>
    <xdr:to>
      <xdr:col>41</xdr:col>
      <xdr:colOff>101600</xdr:colOff>
      <xdr:row>63</xdr:row>
      <xdr:rowOff>80708</xdr:rowOff>
    </xdr:to>
    <xdr:sp macro="" textlink="">
      <xdr:nvSpPr>
        <xdr:cNvPr id="237" name="フローチャート: 判断 236">
          <a:extLst>
            <a:ext uri="{FF2B5EF4-FFF2-40B4-BE49-F238E27FC236}">
              <a16:creationId xmlns:a16="http://schemas.microsoft.com/office/drawing/2014/main" id="{00000000-0008-0000-0200-0000ED000000}"/>
            </a:ext>
          </a:extLst>
        </xdr:cNvPr>
        <xdr:cNvSpPr/>
      </xdr:nvSpPr>
      <xdr:spPr>
        <a:xfrm>
          <a:off x="7810500" y="1078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1588</xdr:rowOff>
    </xdr:from>
    <xdr:to>
      <xdr:col>36</xdr:col>
      <xdr:colOff>165100</xdr:colOff>
      <xdr:row>63</xdr:row>
      <xdr:rowOff>103188</xdr:rowOff>
    </xdr:to>
    <xdr:sp macro="" textlink="">
      <xdr:nvSpPr>
        <xdr:cNvPr id="238" name="フローチャート: 判断 237">
          <a:extLst>
            <a:ext uri="{FF2B5EF4-FFF2-40B4-BE49-F238E27FC236}">
              <a16:creationId xmlns:a16="http://schemas.microsoft.com/office/drawing/2014/main" id="{00000000-0008-0000-0200-0000EE000000}"/>
            </a:ext>
          </a:extLst>
        </xdr:cNvPr>
        <xdr:cNvSpPr/>
      </xdr:nvSpPr>
      <xdr:spPr>
        <a:xfrm>
          <a:off x="6921500" y="1080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2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2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27877</xdr:rowOff>
    </xdr:from>
    <xdr:to>
      <xdr:col>55</xdr:col>
      <xdr:colOff>50800</xdr:colOff>
      <xdr:row>63</xdr:row>
      <xdr:rowOff>129477</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10426700" y="1082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6304</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200-0000F5000000}"/>
            </a:ext>
          </a:extLst>
        </xdr:cNvPr>
        <xdr:cNvSpPr txBox="1"/>
      </xdr:nvSpPr>
      <xdr:spPr>
        <a:xfrm>
          <a:off x="10515600" y="1080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32448</xdr:rowOff>
    </xdr:from>
    <xdr:to>
      <xdr:col>50</xdr:col>
      <xdr:colOff>165100</xdr:colOff>
      <xdr:row>63</xdr:row>
      <xdr:rowOff>134048</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9588500" y="1083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78677</xdr:rowOff>
    </xdr:from>
    <xdr:to>
      <xdr:col>55</xdr:col>
      <xdr:colOff>0</xdr:colOff>
      <xdr:row>63</xdr:row>
      <xdr:rowOff>83248</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9639300" y="1088002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34544</xdr:rowOff>
    </xdr:from>
    <xdr:to>
      <xdr:col>46</xdr:col>
      <xdr:colOff>38100</xdr:colOff>
      <xdr:row>63</xdr:row>
      <xdr:rowOff>136144</xdr:rowOff>
    </xdr:to>
    <xdr:sp macro="" textlink="">
      <xdr:nvSpPr>
        <xdr:cNvPr id="248" name="楕円 247">
          <a:extLst>
            <a:ext uri="{FF2B5EF4-FFF2-40B4-BE49-F238E27FC236}">
              <a16:creationId xmlns:a16="http://schemas.microsoft.com/office/drawing/2014/main" id="{00000000-0008-0000-0200-0000F8000000}"/>
            </a:ext>
          </a:extLst>
        </xdr:cNvPr>
        <xdr:cNvSpPr/>
      </xdr:nvSpPr>
      <xdr:spPr>
        <a:xfrm>
          <a:off x="86995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83248</xdr:rowOff>
    </xdr:from>
    <xdr:to>
      <xdr:col>50</xdr:col>
      <xdr:colOff>114300</xdr:colOff>
      <xdr:row>63</xdr:row>
      <xdr:rowOff>85344</xdr:rowOff>
    </xdr:to>
    <xdr:cxnSp macro="">
      <xdr:nvCxnSpPr>
        <xdr:cNvPr id="249" name="直線コネクタ 248">
          <a:extLst>
            <a:ext uri="{FF2B5EF4-FFF2-40B4-BE49-F238E27FC236}">
              <a16:creationId xmlns:a16="http://schemas.microsoft.com/office/drawing/2014/main" id="{00000000-0008-0000-0200-0000F9000000}"/>
            </a:ext>
          </a:extLst>
        </xdr:cNvPr>
        <xdr:cNvCxnSpPr/>
      </xdr:nvCxnSpPr>
      <xdr:spPr>
        <a:xfrm flipV="1">
          <a:off x="8750300" y="10884598"/>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37782</xdr:rowOff>
    </xdr:from>
    <xdr:to>
      <xdr:col>41</xdr:col>
      <xdr:colOff>101600</xdr:colOff>
      <xdr:row>63</xdr:row>
      <xdr:rowOff>139382</xdr:rowOff>
    </xdr:to>
    <xdr:sp macro="" textlink="">
      <xdr:nvSpPr>
        <xdr:cNvPr id="250" name="楕円 249">
          <a:extLst>
            <a:ext uri="{FF2B5EF4-FFF2-40B4-BE49-F238E27FC236}">
              <a16:creationId xmlns:a16="http://schemas.microsoft.com/office/drawing/2014/main" id="{00000000-0008-0000-0200-0000FA000000}"/>
            </a:ext>
          </a:extLst>
        </xdr:cNvPr>
        <xdr:cNvSpPr/>
      </xdr:nvSpPr>
      <xdr:spPr>
        <a:xfrm>
          <a:off x="7810500" y="1083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85344</xdr:rowOff>
    </xdr:from>
    <xdr:to>
      <xdr:col>45</xdr:col>
      <xdr:colOff>177800</xdr:colOff>
      <xdr:row>63</xdr:row>
      <xdr:rowOff>88582</xdr:rowOff>
    </xdr:to>
    <xdr:cxnSp macro="">
      <xdr:nvCxnSpPr>
        <xdr:cNvPr id="251" name="直線コネクタ 250">
          <a:extLst>
            <a:ext uri="{FF2B5EF4-FFF2-40B4-BE49-F238E27FC236}">
              <a16:creationId xmlns:a16="http://schemas.microsoft.com/office/drawing/2014/main" id="{00000000-0008-0000-0200-0000FB000000}"/>
            </a:ext>
          </a:extLst>
        </xdr:cNvPr>
        <xdr:cNvCxnSpPr/>
      </xdr:nvCxnSpPr>
      <xdr:spPr>
        <a:xfrm flipV="1">
          <a:off x="7861300" y="10886694"/>
          <a:ext cx="88900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78931</xdr:rowOff>
    </xdr:from>
    <xdr:to>
      <xdr:col>36</xdr:col>
      <xdr:colOff>165100</xdr:colOff>
      <xdr:row>64</xdr:row>
      <xdr:rowOff>9081</xdr:rowOff>
    </xdr:to>
    <xdr:sp macro="" textlink="">
      <xdr:nvSpPr>
        <xdr:cNvPr id="252" name="楕円 251">
          <a:extLst>
            <a:ext uri="{FF2B5EF4-FFF2-40B4-BE49-F238E27FC236}">
              <a16:creationId xmlns:a16="http://schemas.microsoft.com/office/drawing/2014/main" id="{00000000-0008-0000-0200-0000FC000000}"/>
            </a:ext>
          </a:extLst>
        </xdr:cNvPr>
        <xdr:cNvSpPr/>
      </xdr:nvSpPr>
      <xdr:spPr>
        <a:xfrm>
          <a:off x="6921500" y="108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88582</xdr:rowOff>
    </xdr:from>
    <xdr:to>
      <xdr:col>41</xdr:col>
      <xdr:colOff>50800</xdr:colOff>
      <xdr:row>63</xdr:row>
      <xdr:rowOff>129731</xdr:rowOff>
    </xdr:to>
    <xdr:cxnSp macro="">
      <xdr:nvCxnSpPr>
        <xdr:cNvPr id="253" name="直線コネクタ 252">
          <a:extLst>
            <a:ext uri="{FF2B5EF4-FFF2-40B4-BE49-F238E27FC236}">
              <a16:creationId xmlns:a16="http://schemas.microsoft.com/office/drawing/2014/main" id="{00000000-0008-0000-0200-0000FD000000}"/>
            </a:ext>
          </a:extLst>
        </xdr:cNvPr>
        <xdr:cNvCxnSpPr/>
      </xdr:nvCxnSpPr>
      <xdr:spPr>
        <a:xfrm flipV="1">
          <a:off x="6972300" y="10889932"/>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106189</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200-0000FE000000}"/>
            </a:ext>
          </a:extLst>
        </xdr:cNvPr>
        <xdr:cNvSpPr txBox="1"/>
      </xdr:nvSpPr>
      <xdr:spPr>
        <a:xfrm>
          <a:off x="9391727" y="10564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94569</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200-0000FF000000}"/>
            </a:ext>
          </a:extLst>
        </xdr:cNvPr>
        <xdr:cNvSpPr txBox="1"/>
      </xdr:nvSpPr>
      <xdr:spPr>
        <a:xfrm>
          <a:off x="8515427" y="1055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97235</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200-000000010000}"/>
            </a:ext>
          </a:extLst>
        </xdr:cNvPr>
        <xdr:cNvSpPr txBox="1"/>
      </xdr:nvSpPr>
      <xdr:spPr>
        <a:xfrm>
          <a:off x="7626427" y="1055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119715</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200-000001010000}"/>
            </a:ext>
          </a:extLst>
        </xdr:cNvPr>
        <xdr:cNvSpPr txBox="1"/>
      </xdr:nvSpPr>
      <xdr:spPr>
        <a:xfrm>
          <a:off x="6737427" y="1057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125175</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200-000002010000}"/>
            </a:ext>
          </a:extLst>
        </xdr:cNvPr>
        <xdr:cNvSpPr txBox="1"/>
      </xdr:nvSpPr>
      <xdr:spPr>
        <a:xfrm>
          <a:off x="9391727" y="10926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127271</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200-000003010000}"/>
            </a:ext>
          </a:extLst>
        </xdr:cNvPr>
        <xdr:cNvSpPr txBox="1"/>
      </xdr:nvSpPr>
      <xdr:spPr>
        <a:xfrm>
          <a:off x="8515427"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130509</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200-000004010000}"/>
            </a:ext>
          </a:extLst>
        </xdr:cNvPr>
        <xdr:cNvSpPr txBox="1"/>
      </xdr:nvSpPr>
      <xdr:spPr>
        <a:xfrm>
          <a:off x="7626427" y="10931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208</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200-000005010000}"/>
            </a:ext>
          </a:extLst>
        </xdr:cNvPr>
        <xdr:cNvSpPr txBox="1"/>
      </xdr:nvSpPr>
      <xdr:spPr>
        <a:xfrm>
          <a:off x="6737427" y="1097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2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2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2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2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2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2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2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2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2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2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2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2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2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2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2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2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2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2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134438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flipV="1">
          <a:off x="4634865" y="13336088"/>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2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81115</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200-000022010000}"/>
            </a:ext>
          </a:extLst>
        </xdr:cNvPr>
        <xdr:cNvSpPr txBox="1"/>
      </xdr:nvSpPr>
      <xdr:spPr>
        <a:xfrm>
          <a:off x="4673600" y="1311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134438</xdr:rowOff>
    </xdr:from>
    <xdr:to>
      <xdr:col>24</xdr:col>
      <xdr:colOff>152400</xdr:colOff>
      <xdr:row>77</xdr:row>
      <xdr:rowOff>134438</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4546600" y="1333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200-000024010000}"/>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3" name="フローチャート: 判断 292">
          <a:extLst>
            <a:ext uri="{FF2B5EF4-FFF2-40B4-BE49-F238E27FC236}">
              <a16:creationId xmlns:a16="http://schemas.microsoft.com/office/drawing/2014/main" id="{00000000-0008-0000-0200-000025010000}"/>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77107</xdr:rowOff>
    </xdr:from>
    <xdr:to>
      <xdr:col>20</xdr:col>
      <xdr:colOff>38100</xdr:colOff>
      <xdr:row>83</xdr:row>
      <xdr:rowOff>7257</xdr:rowOff>
    </xdr:to>
    <xdr:sp macro="" textlink="">
      <xdr:nvSpPr>
        <xdr:cNvPr id="294" name="フローチャート: 判断 293">
          <a:extLst>
            <a:ext uri="{FF2B5EF4-FFF2-40B4-BE49-F238E27FC236}">
              <a16:creationId xmlns:a16="http://schemas.microsoft.com/office/drawing/2014/main" id="{00000000-0008-0000-0200-000026010000}"/>
            </a:ext>
          </a:extLst>
        </xdr:cNvPr>
        <xdr:cNvSpPr/>
      </xdr:nvSpPr>
      <xdr:spPr>
        <a:xfrm>
          <a:off x="3746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15058</xdr:rowOff>
    </xdr:from>
    <xdr:to>
      <xdr:col>15</xdr:col>
      <xdr:colOff>101600</xdr:colOff>
      <xdr:row>82</xdr:row>
      <xdr:rowOff>116658</xdr:rowOff>
    </xdr:to>
    <xdr:sp macro="" textlink="">
      <xdr:nvSpPr>
        <xdr:cNvPr id="295" name="フローチャート: 判断 294">
          <a:extLst>
            <a:ext uri="{FF2B5EF4-FFF2-40B4-BE49-F238E27FC236}">
              <a16:creationId xmlns:a16="http://schemas.microsoft.com/office/drawing/2014/main" id="{00000000-0008-0000-0200-000027010000}"/>
            </a:ext>
          </a:extLst>
        </xdr:cNvPr>
        <xdr:cNvSpPr/>
      </xdr:nvSpPr>
      <xdr:spPr>
        <a:xfrm>
          <a:off x="2857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82006</xdr:rowOff>
    </xdr:from>
    <xdr:to>
      <xdr:col>10</xdr:col>
      <xdr:colOff>165100</xdr:colOff>
      <xdr:row>82</xdr:row>
      <xdr:rowOff>12156</xdr:rowOff>
    </xdr:to>
    <xdr:sp macro="" textlink="">
      <xdr:nvSpPr>
        <xdr:cNvPr id="296" name="フローチャート: 判断 295">
          <a:extLst>
            <a:ext uri="{FF2B5EF4-FFF2-40B4-BE49-F238E27FC236}">
              <a16:creationId xmlns:a16="http://schemas.microsoft.com/office/drawing/2014/main" id="{00000000-0008-0000-0200-000028010000}"/>
            </a:ext>
          </a:extLst>
        </xdr:cNvPr>
        <xdr:cNvSpPr/>
      </xdr:nvSpPr>
      <xdr:spPr>
        <a:xfrm>
          <a:off x="1968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57513</xdr:rowOff>
    </xdr:from>
    <xdr:to>
      <xdr:col>6</xdr:col>
      <xdr:colOff>38100</xdr:colOff>
      <xdr:row>81</xdr:row>
      <xdr:rowOff>159113</xdr:rowOff>
    </xdr:to>
    <xdr:sp macro="" textlink="">
      <xdr:nvSpPr>
        <xdr:cNvPr id="297" name="フローチャート: 判断 296">
          <a:extLst>
            <a:ext uri="{FF2B5EF4-FFF2-40B4-BE49-F238E27FC236}">
              <a16:creationId xmlns:a16="http://schemas.microsoft.com/office/drawing/2014/main" id="{00000000-0008-0000-0200-000029010000}"/>
            </a:ext>
          </a:extLst>
        </xdr:cNvPr>
        <xdr:cNvSpPr/>
      </xdr:nvSpPr>
      <xdr:spPr>
        <a:xfrm>
          <a:off x="1079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2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2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11793</xdr:rowOff>
    </xdr:from>
    <xdr:to>
      <xdr:col>24</xdr:col>
      <xdr:colOff>114300</xdr:colOff>
      <xdr:row>83</xdr:row>
      <xdr:rowOff>113393</xdr:rowOff>
    </xdr:to>
    <xdr:sp macro="" textlink="">
      <xdr:nvSpPr>
        <xdr:cNvPr id="303" name="楕円 302">
          <a:extLst>
            <a:ext uri="{FF2B5EF4-FFF2-40B4-BE49-F238E27FC236}">
              <a16:creationId xmlns:a16="http://schemas.microsoft.com/office/drawing/2014/main" id="{00000000-0008-0000-0200-00002F010000}"/>
            </a:ext>
          </a:extLst>
        </xdr:cNvPr>
        <xdr:cNvSpPr/>
      </xdr:nvSpPr>
      <xdr:spPr>
        <a:xfrm>
          <a:off x="45847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161670</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200-000030010000}"/>
            </a:ext>
          </a:extLst>
        </xdr:cNvPr>
        <xdr:cNvSpPr txBox="1"/>
      </xdr:nvSpPr>
      <xdr:spPr>
        <a:xfrm>
          <a:off x="4673600"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150586</xdr:rowOff>
    </xdr:from>
    <xdr:to>
      <xdr:col>20</xdr:col>
      <xdr:colOff>38100</xdr:colOff>
      <xdr:row>83</xdr:row>
      <xdr:rowOff>80736</xdr:rowOff>
    </xdr:to>
    <xdr:sp macro="" textlink="">
      <xdr:nvSpPr>
        <xdr:cNvPr id="305" name="楕円 304">
          <a:extLst>
            <a:ext uri="{FF2B5EF4-FFF2-40B4-BE49-F238E27FC236}">
              <a16:creationId xmlns:a16="http://schemas.microsoft.com/office/drawing/2014/main" id="{00000000-0008-0000-0200-000031010000}"/>
            </a:ext>
          </a:extLst>
        </xdr:cNvPr>
        <xdr:cNvSpPr/>
      </xdr:nvSpPr>
      <xdr:spPr>
        <a:xfrm>
          <a:off x="3746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29936</xdr:rowOff>
    </xdr:from>
    <xdr:to>
      <xdr:col>24</xdr:col>
      <xdr:colOff>63500</xdr:colOff>
      <xdr:row>83</xdr:row>
      <xdr:rowOff>62593</xdr:rowOff>
    </xdr:to>
    <xdr:cxnSp macro="">
      <xdr:nvCxnSpPr>
        <xdr:cNvPr id="306" name="直線コネクタ 305">
          <a:extLst>
            <a:ext uri="{FF2B5EF4-FFF2-40B4-BE49-F238E27FC236}">
              <a16:creationId xmlns:a16="http://schemas.microsoft.com/office/drawing/2014/main" id="{00000000-0008-0000-0200-000032010000}"/>
            </a:ext>
          </a:extLst>
        </xdr:cNvPr>
        <xdr:cNvCxnSpPr/>
      </xdr:nvCxnSpPr>
      <xdr:spPr>
        <a:xfrm>
          <a:off x="3797300" y="14260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117929</xdr:rowOff>
    </xdr:from>
    <xdr:to>
      <xdr:col>15</xdr:col>
      <xdr:colOff>101600</xdr:colOff>
      <xdr:row>83</xdr:row>
      <xdr:rowOff>48079</xdr:rowOff>
    </xdr:to>
    <xdr:sp macro="" textlink="">
      <xdr:nvSpPr>
        <xdr:cNvPr id="307" name="楕円 306">
          <a:extLst>
            <a:ext uri="{FF2B5EF4-FFF2-40B4-BE49-F238E27FC236}">
              <a16:creationId xmlns:a16="http://schemas.microsoft.com/office/drawing/2014/main" id="{00000000-0008-0000-0200-000033010000}"/>
            </a:ext>
          </a:extLst>
        </xdr:cNvPr>
        <xdr:cNvSpPr/>
      </xdr:nvSpPr>
      <xdr:spPr>
        <a:xfrm>
          <a:off x="2857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168729</xdr:rowOff>
    </xdr:from>
    <xdr:to>
      <xdr:col>19</xdr:col>
      <xdr:colOff>177800</xdr:colOff>
      <xdr:row>83</xdr:row>
      <xdr:rowOff>29936</xdr:rowOff>
    </xdr:to>
    <xdr:cxnSp macro="">
      <xdr:nvCxnSpPr>
        <xdr:cNvPr id="308" name="直線コネクタ 307">
          <a:extLst>
            <a:ext uri="{FF2B5EF4-FFF2-40B4-BE49-F238E27FC236}">
              <a16:creationId xmlns:a16="http://schemas.microsoft.com/office/drawing/2014/main" id="{00000000-0008-0000-0200-000034010000}"/>
            </a:ext>
          </a:extLst>
        </xdr:cNvPr>
        <xdr:cNvCxnSpPr/>
      </xdr:nvCxnSpPr>
      <xdr:spPr>
        <a:xfrm>
          <a:off x="2908300" y="1422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23784</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200-000035010000}"/>
            </a:ext>
          </a:extLst>
        </xdr:cNvPr>
        <xdr:cNvSpPr txBox="1"/>
      </xdr:nvSpPr>
      <xdr:spPr>
        <a:xfrm>
          <a:off x="3582044" y="1391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133185</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200-000036010000}"/>
            </a:ext>
          </a:extLst>
        </xdr:cNvPr>
        <xdr:cNvSpPr txBox="1"/>
      </xdr:nvSpPr>
      <xdr:spPr>
        <a:xfrm>
          <a:off x="2705744" y="1384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28683</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200-000037010000}"/>
            </a:ext>
          </a:extLst>
        </xdr:cNvPr>
        <xdr:cNvSpPr txBox="1"/>
      </xdr:nvSpPr>
      <xdr:spPr>
        <a:xfrm>
          <a:off x="1816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4190</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200-000038010000}"/>
            </a:ext>
          </a:extLst>
        </xdr:cNvPr>
        <xdr:cNvSpPr txBox="1"/>
      </xdr:nvSpPr>
      <xdr:spPr>
        <a:xfrm>
          <a:off x="927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71863</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200-000039010000}"/>
            </a:ext>
          </a:extLst>
        </xdr:cNvPr>
        <xdr:cNvSpPr txBox="1"/>
      </xdr:nvSpPr>
      <xdr:spPr>
        <a:xfrm>
          <a:off x="3582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39206</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200-00003A010000}"/>
            </a:ext>
          </a:extLst>
        </xdr:cNvPr>
        <xdr:cNvSpPr txBox="1"/>
      </xdr:nvSpPr>
      <xdr:spPr>
        <a:xfrm>
          <a:off x="2705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00000000-0008-0000-0200-00003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00000000-0008-0000-0200-00003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200-00004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00000000-0008-0000-0200-00004E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福祉施設】&#10;一人当たり面積グラフ枠">
          <a:extLst>
            <a:ext uri="{FF2B5EF4-FFF2-40B4-BE49-F238E27FC236}">
              <a16:creationId xmlns:a16="http://schemas.microsoft.com/office/drawing/2014/main" id="{00000000-0008-0000-0200-00004F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87934</xdr:rowOff>
    </xdr:from>
    <xdr:to>
      <xdr:col>54</xdr:col>
      <xdr:colOff>189865</xdr:colOff>
      <xdr:row>86</xdr:row>
      <xdr:rowOff>29642</xdr:rowOff>
    </xdr:to>
    <xdr:cxnSp macro="">
      <xdr:nvCxnSpPr>
        <xdr:cNvPr id="336" name="直線コネクタ 335">
          <a:extLst>
            <a:ext uri="{FF2B5EF4-FFF2-40B4-BE49-F238E27FC236}">
              <a16:creationId xmlns:a16="http://schemas.microsoft.com/office/drawing/2014/main" id="{00000000-0008-0000-0200-000050010000}"/>
            </a:ext>
          </a:extLst>
        </xdr:cNvPr>
        <xdr:cNvCxnSpPr/>
      </xdr:nvCxnSpPr>
      <xdr:spPr>
        <a:xfrm flipV="1">
          <a:off x="10476865" y="13289584"/>
          <a:ext cx="0" cy="1484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337" name="【福祉施設】&#10;一人当たり面積最小値テキスト">
          <a:extLst>
            <a:ext uri="{FF2B5EF4-FFF2-40B4-BE49-F238E27FC236}">
              <a16:creationId xmlns:a16="http://schemas.microsoft.com/office/drawing/2014/main" id="{00000000-0008-0000-0200-000051010000}"/>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338" name="直線コネクタ 337">
          <a:extLst>
            <a:ext uri="{FF2B5EF4-FFF2-40B4-BE49-F238E27FC236}">
              <a16:creationId xmlns:a16="http://schemas.microsoft.com/office/drawing/2014/main" id="{00000000-0008-0000-0200-000052010000}"/>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34611</xdr:rowOff>
    </xdr:from>
    <xdr:ext cx="469744" cy="259045"/>
    <xdr:sp macro="" textlink="">
      <xdr:nvSpPr>
        <xdr:cNvPr id="339" name="【福祉施設】&#10;一人当たり面積最大値テキスト">
          <a:extLst>
            <a:ext uri="{FF2B5EF4-FFF2-40B4-BE49-F238E27FC236}">
              <a16:creationId xmlns:a16="http://schemas.microsoft.com/office/drawing/2014/main" id="{00000000-0008-0000-0200-000053010000}"/>
            </a:ext>
          </a:extLst>
        </xdr:cNvPr>
        <xdr:cNvSpPr txBox="1"/>
      </xdr:nvSpPr>
      <xdr:spPr>
        <a:xfrm>
          <a:off x="10515600" y="1306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87934</xdr:rowOff>
    </xdr:from>
    <xdr:to>
      <xdr:col>55</xdr:col>
      <xdr:colOff>88900</xdr:colOff>
      <xdr:row>77</xdr:row>
      <xdr:rowOff>87934</xdr:rowOff>
    </xdr:to>
    <xdr:cxnSp macro="">
      <xdr:nvCxnSpPr>
        <xdr:cNvPr id="340" name="直線コネクタ 339">
          <a:extLst>
            <a:ext uri="{FF2B5EF4-FFF2-40B4-BE49-F238E27FC236}">
              <a16:creationId xmlns:a16="http://schemas.microsoft.com/office/drawing/2014/main" id="{00000000-0008-0000-0200-000054010000}"/>
            </a:ext>
          </a:extLst>
        </xdr:cNvPr>
        <xdr:cNvCxnSpPr/>
      </xdr:nvCxnSpPr>
      <xdr:spPr>
        <a:xfrm>
          <a:off x="10388600" y="13289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11549</xdr:rowOff>
    </xdr:from>
    <xdr:ext cx="469744" cy="259045"/>
    <xdr:sp macro="" textlink="">
      <xdr:nvSpPr>
        <xdr:cNvPr id="341" name="【福祉施設】&#10;一人当たり面積平均値テキスト">
          <a:extLst>
            <a:ext uri="{FF2B5EF4-FFF2-40B4-BE49-F238E27FC236}">
              <a16:creationId xmlns:a16="http://schemas.microsoft.com/office/drawing/2014/main" id="{00000000-0008-0000-0200-000055010000}"/>
            </a:ext>
          </a:extLst>
        </xdr:cNvPr>
        <xdr:cNvSpPr txBox="1"/>
      </xdr:nvSpPr>
      <xdr:spPr>
        <a:xfrm>
          <a:off x="10515600" y="14413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160122</xdr:rowOff>
    </xdr:from>
    <xdr:to>
      <xdr:col>55</xdr:col>
      <xdr:colOff>50800</xdr:colOff>
      <xdr:row>85</xdr:row>
      <xdr:rowOff>90272</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10426700" y="1456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169723</xdr:rowOff>
    </xdr:from>
    <xdr:to>
      <xdr:col>50</xdr:col>
      <xdr:colOff>165100</xdr:colOff>
      <xdr:row>85</xdr:row>
      <xdr:rowOff>99873</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9588500" y="14571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158750</xdr:rowOff>
    </xdr:from>
    <xdr:to>
      <xdr:col>46</xdr:col>
      <xdr:colOff>38100</xdr:colOff>
      <xdr:row>85</xdr:row>
      <xdr:rowOff>88900</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8699500" y="1456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169266</xdr:rowOff>
    </xdr:from>
    <xdr:to>
      <xdr:col>41</xdr:col>
      <xdr:colOff>101600</xdr:colOff>
      <xdr:row>85</xdr:row>
      <xdr:rowOff>99416</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7810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6502</xdr:rowOff>
    </xdr:from>
    <xdr:to>
      <xdr:col>36</xdr:col>
      <xdr:colOff>165100</xdr:colOff>
      <xdr:row>85</xdr:row>
      <xdr:rowOff>108102</xdr:rowOff>
    </xdr:to>
    <xdr:sp macro="" textlink="">
      <xdr:nvSpPr>
        <xdr:cNvPr id="346" name="フローチャート: 判断 345">
          <a:extLst>
            <a:ext uri="{FF2B5EF4-FFF2-40B4-BE49-F238E27FC236}">
              <a16:creationId xmlns:a16="http://schemas.microsoft.com/office/drawing/2014/main" id="{00000000-0008-0000-0200-00005A010000}"/>
            </a:ext>
          </a:extLst>
        </xdr:cNvPr>
        <xdr:cNvSpPr/>
      </xdr:nvSpPr>
      <xdr:spPr>
        <a:xfrm>
          <a:off x="6921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106401</xdr:rowOff>
    </xdr:from>
    <xdr:to>
      <xdr:col>55</xdr:col>
      <xdr:colOff>50800</xdr:colOff>
      <xdr:row>86</xdr:row>
      <xdr:rowOff>36551</xdr:rowOff>
    </xdr:to>
    <xdr:sp macro="" textlink="">
      <xdr:nvSpPr>
        <xdr:cNvPr id="352" name="楕円 351">
          <a:extLst>
            <a:ext uri="{FF2B5EF4-FFF2-40B4-BE49-F238E27FC236}">
              <a16:creationId xmlns:a16="http://schemas.microsoft.com/office/drawing/2014/main" id="{00000000-0008-0000-0200-000060010000}"/>
            </a:ext>
          </a:extLst>
        </xdr:cNvPr>
        <xdr:cNvSpPr/>
      </xdr:nvSpPr>
      <xdr:spPr>
        <a:xfrm>
          <a:off x="10426700" y="1467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21328</xdr:rowOff>
    </xdr:from>
    <xdr:ext cx="469744" cy="259045"/>
    <xdr:sp macro="" textlink="">
      <xdr:nvSpPr>
        <xdr:cNvPr id="353" name="【福祉施設】&#10;一人当たり面積該当値テキスト">
          <a:extLst>
            <a:ext uri="{FF2B5EF4-FFF2-40B4-BE49-F238E27FC236}">
              <a16:creationId xmlns:a16="http://schemas.microsoft.com/office/drawing/2014/main" id="{00000000-0008-0000-0200-000061010000}"/>
            </a:ext>
          </a:extLst>
        </xdr:cNvPr>
        <xdr:cNvSpPr txBox="1"/>
      </xdr:nvSpPr>
      <xdr:spPr>
        <a:xfrm>
          <a:off x="10515600" y="14594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107772</xdr:rowOff>
    </xdr:from>
    <xdr:to>
      <xdr:col>50</xdr:col>
      <xdr:colOff>165100</xdr:colOff>
      <xdr:row>86</xdr:row>
      <xdr:rowOff>37922</xdr:rowOff>
    </xdr:to>
    <xdr:sp macro="" textlink="">
      <xdr:nvSpPr>
        <xdr:cNvPr id="354" name="楕円 353">
          <a:extLst>
            <a:ext uri="{FF2B5EF4-FFF2-40B4-BE49-F238E27FC236}">
              <a16:creationId xmlns:a16="http://schemas.microsoft.com/office/drawing/2014/main" id="{00000000-0008-0000-0200-000062010000}"/>
            </a:ext>
          </a:extLst>
        </xdr:cNvPr>
        <xdr:cNvSpPr/>
      </xdr:nvSpPr>
      <xdr:spPr>
        <a:xfrm>
          <a:off x="9588500" y="1468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157201</xdr:rowOff>
    </xdr:from>
    <xdr:to>
      <xdr:col>55</xdr:col>
      <xdr:colOff>0</xdr:colOff>
      <xdr:row>85</xdr:row>
      <xdr:rowOff>158572</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flipV="1">
          <a:off x="9639300" y="14730451"/>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108458</xdr:rowOff>
    </xdr:from>
    <xdr:to>
      <xdr:col>46</xdr:col>
      <xdr:colOff>38100</xdr:colOff>
      <xdr:row>86</xdr:row>
      <xdr:rowOff>38608</xdr:rowOff>
    </xdr:to>
    <xdr:sp macro="" textlink="">
      <xdr:nvSpPr>
        <xdr:cNvPr id="356" name="楕円 355">
          <a:extLst>
            <a:ext uri="{FF2B5EF4-FFF2-40B4-BE49-F238E27FC236}">
              <a16:creationId xmlns:a16="http://schemas.microsoft.com/office/drawing/2014/main" id="{00000000-0008-0000-0200-000064010000}"/>
            </a:ext>
          </a:extLst>
        </xdr:cNvPr>
        <xdr:cNvSpPr/>
      </xdr:nvSpPr>
      <xdr:spPr>
        <a:xfrm>
          <a:off x="8699500" y="146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158572</xdr:rowOff>
    </xdr:from>
    <xdr:to>
      <xdr:col>50</xdr:col>
      <xdr:colOff>114300</xdr:colOff>
      <xdr:row>85</xdr:row>
      <xdr:rowOff>159258</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flipV="1">
          <a:off x="8750300" y="1473182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116400</xdr:rowOff>
    </xdr:from>
    <xdr:ext cx="469744" cy="259045"/>
    <xdr:sp macro="" textlink="">
      <xdr:nvSpPr>
        <xdr:cNvPr id="358" name="n_1aveValue【福祉施設】&#10;一人当たり面積">
          <a:extLst>
            <a:ext uri="{FF2B5EF4-FFF2-40B4-BE49-F238E27FC236}">
              <a16:creationId xmlns:a16="http://schemas.microsoft.com/office/drawing/2014/main" id="{00000000-0008-0000-0200-000066010000}"/>
            </a:ext>
          </a:extLst>
        </xdr:cNvPr>
        <xdr:cNvSpPr txBox="1"/>
      </xdr:nvSpPr>
      <xdr:spPr>
        <a:xfrm>
          <a:off x="9391727" y="14346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105427</xdr:rowOff>
    </xdr:from>
    <xdr:ext cx="469744" cy="259045"/>
    <xdr:sp macro="" textlink="">
      <xdr:nvSpPr>
        <xdr:cNvPr id="359" name="n_2aveValue【福祉施設】&#10;一人当たり面積">
          <a:extLst>
            <a:ext uri="{FF2B5EF4-FFF2-40B4-BE49-F238E27FC236}">
              <a16:creationId xmlns:a16="http://schemas.microsoft.com/office/drawing/2014/main" id="{00000000-0008-0000-0200-000067010000}"/>
            </a:ext>
          </a:extLst>
        </xdr:cNvPr>
        <xdr:cNvSpPr txBox="1"/>
      </xdr:nvSpPr>
      <xdr:spPr>
        <a:xfrm>
          <a:off x="8515427" y="1433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115943</xdr:rowOff>
    </xdr:from>
    <xdr:ext cx="469744" cy="259045"/>
    <xdr:sp macro="" textlink="">
      <xdr:nvSpPr>
        <xdr:cNvPr id="360" name="n_3aveValue【福祉施設】&#10;一人当たり面積">
          <a:extLst>
            <a:ext uri="{FF2B5EF4-FFF2-40B4-BE49-F238E27FC236}">
              <a16:creationId xmlns:a16="http://schemas.microsoft.com/office/drawing/2014/main" id="{00000000-0008-0000-0200-000068010000}"/>
            </a:ext>
          </a:extLst>
        </xdr:cNvPr>
        <xdr:cNvSpPr txBox="1"/>
      </xdr:nvSpPr>
      <xdr:spPr>
        <a:xfrm>
          <a:off x="7626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124629</xdr:rowOff>
    </xdr:from>
    <xdr:ext cx="469744" cy="259045"/>
    <xdr:sp macro="" textlink="">
      <xdr:nvSpPr>
        <xdr:cNvPr id="361" name="n_4aveValue【福祉施設】&#10;一人当たり面積">
          <a:extLst>
            <a:ext uri="{FF2B5EF4-FFF2-40B4-BE49-F238E27FC236}">
              <a16:creationId xmlns:a16="http://schemas.microsoft.com/office/drawing/2014/main" id="{00000000-0008-0000-0200-000069010000}"/>
            </a:ext>
          </a:extLst>
        </xdr:cNvPr>
        <xdr:cNvSpPr txBox="1"/>
      </xdr:nvSpPr>
      <xdr:spPr>
        <a:xfrm>
          <a:off x="6737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29049</xdr:rowOff>
    </xdr:from>
    <xdr:ext cx="469744" cy="259045"/>
    <xdr:sp macro="" textlink="">
      <xdr:nvSpPr>
        <xdr:cNvPr id="362" name="n_1mainValue【福祉施設】&#10;一人当たり面積">
          <a:extLst>
            <a:ext uri="{FF2B5EF4-FFF2-40B4-BE49-F238E27FC236}">
              <a16:creationId xmlns:a16="http://schemas.microsoft.com/office/drawing/2014/main" id="{00000000-0008-0000-0200-00006A010000}"/>
            </a:ext>
          </a:extLst>
        </xdr:cNvPr>
        <xdr:cNvSpPr txBox="1"/>
      </xdr:nvSpPr>
      <xdr:spPr>
        <a:xfrm>
          <a:off x="9391727" y="14773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29735</xdr:rowOff>
    </xdr:from>
    <xdr:ext cx="469744" cy="259045"/>
    <xdr:sp macro="" textlink="">
      <xdr:nvSpPr>
        <xdr:cNvPr id="363" name="n_2mainValue【福祉施設】&#10;一人当たり面積">
          <a:extLst>
            <a:ext uri="{FF2B5EF4-FFF2-40B4-BE49-F238E27FC236}">
              <a16:creationId xmlns:a16="http://schemas.microsoft.com/office/drawing/2014/main" id="{00000000-0008-0000-0200-00006B010000}"/>
            </a:ext>
          </a:extLst>
        </xdr:cNvPr>
        <xdr:cNvSpPr txBox="1"/>
      </xdr:nvSpPr>
      <xdr:spPr>
        <a:xfrm>
          <a:off x="8515427" y="1477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a:extLst>
            <a:ext uri="{FF2B5EF4-FFF2-40B4-BE49-F238E27FC236}">
              <a16:creationId xmlns:a16="http://schemas.microsoft.com/office/drawing/2014/main" id="{00000000-0008-0000-0200-00007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7" name="【市民会館】&#10;有形固定資産減価償却率グラフ枠">
          <a:extLst>
            <a:ext uri="{FF2B5EF4-FFF2-40B4-BE49-F238E27FC236}">
              <a16:creationId xmlns:a16="http://schemas.microsoft.com/office/drawing/2014/main" id="{00000000-0008-0000-0200-000083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88" name="直線コネクタ 387">
          <a:extLst>
            <a:ext uri="{FF2B5EF4-FFF2-40B4-BE49-F238E27FC236}">
              <a16:creationId xmlns:a16="http://schemas.microsoft.com/office/drawing/2014/main" id="{00000000-0008-0000-0200-000084010000}"/>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89" name="【市民会館】&#10;有形固定資産減価償却率最小値テキスト">
          <a:extLst>
            <a:ext uri="{FF2B5EF4-FFF2-40B4-BE49-F238E27FC236}">
              <a16:creationId xmlns:a16="http://schemas.microsoft.com/office/drawing/2014/main" id="{00000000-0008-0000-0200-000085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0" name="直線コネクタ 389">
          <a:extLst>
            <a:ext uri="{FF2B5EF4-FFF2-40B4-BE49-F238E27FC236}">
              <a16:creationId xmlns:a16="http://schemas.microsoft.com/office/drawing/2014/main" id="{00000000-0008-0000-0200-000086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1" name="【市民会館】&#10;有形固定資産減価償却率最大値テキスト">
          <a:extLst>
            <a:ext uri="{FF2B5EF4-FFF2-40B4-BE49-F238E27FC236}">
              <a16:creationId xmlns:a16="http://schemas.microsoft.com/office/drawing/2014/main" id="{00000000-0008-0000-0200-000087010000}"/>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73041</xdr:rowOff>
    </xdr:from>
    <xdr:ext cx="405111" cy="259045"/>
    <xdr:sp macro="" textlink="">
      <xdr:nvSpPr>
        <xdr:cNvPr id="393" name="【市民会館】&#10;有形固定資産減価償却率平均値テキスト">
          <a:extLst>
            <a:ext uri="{FF2B5EF4-FFF2-40B4-BE49-F238E27FC236}">
              <a16:creationId xmlns:a16="http://schemas.microsoft.com/office/drawing/2014/main" id="{00000000-0008-0000-0200-000089010000}"/>
            </a:ext>
          </a:extLst>
        </xdr:cNvPr>
        <xdr:cNvSpPr txBox="1"/>
      </xdr:nvSpPr>
      <xdr:spPr>
        <a:xfrm>
          <a:off x="4673600" y="1773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50164</xdr:rowOff>
    </xdr:from>
    <xdr:to>
      <xdr:col>24</xdr:col>
      <xdr:colOff>114300</xdr:colOff>
      <xdr:row>104</xdr:row>
      <xdr:rowOff>151764</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4584700" y="1788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168275</xdr:rowOff>
    </xdr:from>
    <xdr:to>
      <xdr:col>20</xdr:col>
      <xdr:colOff>38100</xdr:colOff>
      <xdr:row>104</xdr:row>
      <xdr:rowOff>98425</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3746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166370</xdr:rowOff>
    </xdr:from>
    <xdr:to>
      <xdr:col>15</xdr:col>
      <xdr:colOff>101600</xdr:colOff>
      <xdr:row>104</xdr:row>
      <xdr:rowOff>96520</xdr:rowOff>
    </xdr:to>
    <xdr:sp macro="" textlink="">
      <xdr:nvSpPr>
        <xdr:cNvPr id="396" name="フローチャート: 判断 395">
          <a:extLst>
            <a:ext uri="{FF2B5EF4-FFF2-40B4-BE49-F238E27FC236}">
              <a16:creationId xmlns:a16="http://schemas.microsoft.com/office/drawing/2014/main" id="{00000000-0008-0000-0200-00008C010000}"/>
            </a:ext>
          </a:extLst>
        </xdr:cNvPr>
        <xdr:cNvSpPr/>
      </xdr:nvSpPr>
      <xdr:spPr>
        <a:xfrm>
          <a:off x="2857500" y="1782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69214</xdr:rowOff>
    </xdr:from>
    <xdr:to>
      <xdr:col>10</xdr:col>
      <xdr:colOff>165100</xdr:colOff>
      <xdr:row>103</xdr:row>
      <xdr:rowOff>170814</xdr:rowOff>
    </xdr:to>
    <xdr:sp macro="" textlink="">
      <xdr:nvSpPr>
        <xdr:cNvPr id="397" name="フローチャート: 判断 396">
          <a:extLst>
            <a:ext uri="{FF2B5EF4-FFF2-40B4-BE49-F238E27FC236}">
              <a16:creationId xmlns:a16="http://schemas.microsoft.com/office/drawing/2014/main" id="{00000000-0008-0000-0200-00008D010000}"/>
            </a:ext>
          </a:extLst>
        </xdr:cNvPr>
        <xdr:cNvSpPr/>
      </xdr:nvSpPr>
      <xdr:spPr>
        <a:xfrm>
          <a:off x="1968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69214</xdr:rowOff>
    </xdr:from>
    <xdr:to>
      <xdr:col>6</xdr:col>
      <xdr:colOff>38100</xdr:colOff>
      <xdr:row>103</xdr:row>
      <xdr:rowOff>170814</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1079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200-000091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404" name="楕円 403">
          <a:extLst>
            <a:ext uri="{FF2B5EF4-FFF2-40B4-BE49-F238E27FC236}">
              <a16:creationId xmlns:a16="http://schemas.microsoft.com/office/drawing/2014/main" id="{00000000-0008-0000-0200-000094010000}"/>
            </a:ext>
          </a:extLst>
        </xdr:cNvPr>
        <xdr:cNvSpPr/>
      </xdr:nvSpPr>
      <xdr:spPr>
        <a:xfrm>
          <a:off x="45847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137177</xdr:rowOff>
    </xdr:from>
    <xdr:ext cx="405111" cy="259045"/>
    <xdr:sp macro="" textlink="">
      <xdr:nvSpPr>
        <xdr:cNvPr id="405" name="【市民会館】&#10;有形固定資産減価償却率該当値テキスト">
          <a:extLst>
            <a:ext uri="{FF2B5EF4-FFF2-40B4-BE49-F238E27FC236}">
              <a16:creationId xmlns:a16="http://schemas.microsoft.com/office/drawing/2014/main" id="{00000000-0008-0000-0200-000095010000}"/>
            </a:ext>
          </a:extLst>
        </xdr:cNvPr>
        <xdr:cNvSpPr txBox="1"/>
      </xdr:nvSpPr>
      <xdr:spPr>
        <a:xfrm>
          <a:off x="4673600"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132080</xdr:rowOff>
    </xdr:from>
    <xdr:to>
      <xdr:col>20</xdr:col>
      <xdr:colOff>38100</xdr:colOff>
      <xdr:row>105</xdr:row>
      <xdr:rowOff>62230</xdr:rowOff>
    </xdr:to>
    <xdr:sp macro="" textlink="">
      <xdr:nvSpPr>
        <xdr:cNvPr id="406" name="楕円 405">
          <a:extLst>
            <a:ext uri="{FF2B5EF4-FFF2-40B4-BE49-F238E27FC236}">
              <a16:creationId xmlns:a16="http://schemas.microsoft.com/office/drawing/2014/main" id="{00000000-0008-0000-0200-000096010000}"/>
            </a:ext>
          </a:extLst>
        </xdr:cNvPr>
        <xdr:cNvSpPr/>
      </xdr:nvSpPr>
      <xdr:spPr>
        <a:xfrm>
          <a:off x="3746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xdr:rowOff>
    </xdr:from>
    <xdr:to>
      <xdr:col>24</xdr:col>
      <xdr:colOff>63500</xdr:colOff>
      <xdr:row>105</xdr:row>
      <xdr:rowOff>38100</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3797300" y="180136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92075</xdr:rowOff>
    </xdr:from>
    <xdr:to>
      <xdr:col>15</xdr:col>
      <xdr:colOff>101600</xdr:colOff>
      <xdr:row>105</xdr:row>
      <xdr:rowOff>22225</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28575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142875</xdr:rowOff>
    </xdr:from>
    <xdr:to>
      <xdr:col>19</xdr:col>
      <xdr:colOff>177800</xdr:colOff>
      <xdr:row>105</xdr:row>
      <xdr:rowOff>11430</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2908300" y="179736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95886</xdr:rowOff>
    </xdr:from>
    <xdr:to>
      <xdr:col>10</xdr:col>
      <xdr:colOff>165100</xdr:colOff>
      <xdr:row>105</xdr:row>
      <xdr:rowOff>26036</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1968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142875</xdr:rowOff>
    </xdr:from>
    <xdr:to>
      <xdr:col>15</xdr:col>
      <xdr:colOff>50800</xdr:colOff>
      <xdr:row>104</xdr:row>
      <xdr:rowOff>146686</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flipV="1">
          <a:off x="2019300" y="1797367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10161</xdr:rowOff>
    </xdr:from>
    <xdr:to>
      <xdr:col>6</xdr:col>
      <xdr:colOff>38100</xdr:colOff>
      <xdr:row>104</xdr:row>
      <xdr:rowOff>111761</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1079500" y="178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60961</xdr:rowOff>
    </xdr:from>
    <xdr:to>
      <xdr:col>10</xdr:col>
      <xdr:colOff>114300</xdr:colOff>
      <xdr:row>104</xdr:row>
      <xdr:rowOff>146686</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130300" y="1789176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114952</xdr:rowOff>
    </xdr:from>
    <xdr:ext cx="405111" cy="259045"/>
    <xdr:sp macro="" textlink="">
      <xdr:nvSpPr>
        <xdr:cNvPr id="414" name="n_1aveValue【市民会館】&#10;有形固定資産減価償却率">
          <a:extLst>
            <a:ext uri="{FF2B5EF4-FFF2-40B4-BE49-F238E27FC236}">
              <a16:creationId xmlns:a16="http://schemas.microsoft.com/office/drawing/2014/main" id="{00000000-0008-0000-0200-00009E010000}"/>
            </a:ext>
          </a:extLst>
        </xdr:cNvPr>
        <xdr:cNvSpPr txBox="1"/>
      </xdr:nvSpPr>
      <xdr:spPr>
        <a:xfrm>
          <a:off x="35820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113047</xdr:rowOff>
    </xdr:from>
    <xdr:ext cx="405111" cy="259045"/>
    <xdr:sp macro="" textlink="">
      <xdr:nvSpPr>
        <xdr:cNvPr id="415" name="n_2aveValue【市民会館】&#10;有形固定資産減価償却率">
          <a:extLst>
            <a:ext uri="{FF2B5EF4-FFF2-40B4-BE49-F238E27FC236}">
              <a16:creationId xmlns:a16="http://schemas.microsoft.com/office/drawing/2014/main" id="{00000000-0008-0000-0200-00009F010000}"/>
            </a:ext>
          </a:extLst>
        </xdr:cNvPr>
        <xdr:cNvSpPr txBox="1"/>
      </xdr:nvSpPr>
      <xdr:spPr>
        <a:xfrm>
          <a:off x="2705744" y="1760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15891</xdr:rowOff>
    </xdr:from>
    <xdr:ext cx="405111" cy="259045"/>
    <xdr:sp macro="" textlink="">
      <xdr:nvSpPr>
        <xdr:cNvPr id="416" name="n_3aveValue【市民会館】&#10;有形固定資産減価償却率">
          <a:extLst>
            <a:ext uri="{FF2B5EF4-FFF2-40B4-BE49-F238E27FC236}">
              <a16:creationId xmlns:a16="http://schemas.microsoft.com/office/drawing/2014/main" id="{00000000-0008-0000-0200-0000A0010000}"/>
            </a:ext>
          </a:extLst>
        </xdr:cNvPr>
        <xdr:cNvSpPr txBox="1"/>
      </xdr:nvSpPr>
      <xdr:spPr>
        <a:xfrm>
          <a:off x="1816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15891</xdr:rowOff>
    </xdr:from>
    <xdr:ext cx="405111" cy="259045"/>
    <xdr:sp macro="" textlink="">
      <xdr:nvSpPr>
        <xdr:cNvPr id="417" name="n_4aveValue【市民会館】&#10;有形固定資産減価償却率">
          <a:extLst>
            <a:ext uri="{FF2B5EF4-FFF2-40B4-BE49-F238E27FC236}">
              <a16:creationId xmlns:a16="http://schemas.microsoft.com/office/drawing/2014/main" id="{00000000-0008-0000-0200-0000A1010000}"/>
            </a:ext>
          </a:extLst>
        </xdr:cNvPr>
        <xdr:cNvSpPr txBox="1"/>
      </xdr:nvSpPr>
      <xdr:spPr>
        <a:xfrm>
          <a:off x="927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53357</xdr:rowOff>
    </xdr:from>
    <xdr:ext cx="405111" cy="259045"/>
    <xdr:sp macro="" textlink="">
      <xdr:nvSpPr>
        <xdr:cNvPr id="418" name="n_1mainValue【市民会館】&#10;有形固定資産減価償却率">
          <a:extLst>
            <a:ext uri="{FF2B5EF4-FFF2-40B4-BE49-F238E27FC236}">
              <a16:creationId xmlns:a16="http://schemas.microsoft.com/office/drawing/2014/main" id="{00000000-0008-0000-0200-0000A2010000}"/>
            </a:ext>
          </a:extLst>
        </xdr:cNvPr>
        <xdr:cNvSpPr txBox="1"/>
      </xdr:nvSpPr>
      <xdr:spPr>
        <a:xfrm>
          <a:off x="3582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13352</xdr:rowOff>
    </xdr:from>
    <xdr:ext cx="405111" cy="259045"/>
    <xdr:sp macro="" textlink="">
      <xdr:nvSpPr>
        <xdr:cNvPr id="419" name="n_2mainValue【市民会館】&#10;有形固定資産減価償却率">
          <a:extLst>
            <a:ext uri="{FF2B5EF4-FFF2-40B4-BE49-F238E27FC236}">
              <a16:creationId xmlns:a16="http://schemas.microsoft.com/office/drawing/2014/main" id="{00000000-0008-0000-0200-0000A3010000}"/>
            </a:ext>
          </a:extLst>
        </xdr:cNvPr>
        <xdr:cNvSpPr txBox="1"/>
      </xdr:nvSpPr>
      <xdr:spPr>
        <a:xfrm>
          <a:off x="2705744" y="1801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17163</xdr:rowOff>
    </xdr:from>
    <xdr:ext cx="405111" cy="259045"/>
    <xdr:sp macro="" textlink="">
      <xdr:nvSpPr>
        <xdr:cNvPr id="420" name="n_3mainValue【市民会館】&#10;有形固定資産減価償却率">
          <a:extLst>
            <a:ext uri="{FF2B5EF4-FFF2-40B4-BE49-F238E27FC236}">
              <a16:creationId xmlns:a16="http://schemas.microsoft.com/office/drawing/2014/main" id="{00000000-0008-0000-0200-0000A4010000}"/>
            </a:ext>
          </a:extLst>
        </xdr:cNvPr>
        <xdr:cNvSpPr txBox="1"/>
      </xdr:nvSpPr>
      <xdr:spPr>
        <a:xfrm>
          <a:off x="1816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102888</xdr:rowOff>
    </xdr:from>
    <xdr:ext cx="405111" cy="259045"/>
    <xdr:sp macro="" textlink="">
      <xdr:nvSpPr>
        <xdr:cNvPr id="421" name="n_4mainValue【市民会館】&#10;有形固定資産減価償却率">
          <a:extLst>
            <a:ext uri="{FF2B5EF4-FFF2-40B4-BE49-F238E27FC236}">
              <a16:creationId xmlns:a16="http://schemas.microsoft.com/office/drawing/2014/main" id="{00000000-0008-0000-0200-0000A5010000}"/>
            </a:ext>
          </a:extLst>
        </xdr:cNvPr>
        <xdr:cNvSpPr txBox="1"/>
      </xdr:nvSpPr>
      <xdr:spPr>
        <a:xfrm>
          <a:off x="927744" y="179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4" name="正方形/長方形 423">
          <a:extLst>
            <a:ext uri="{FF2B5EF4-FFF2-40B4-BE49-F238E27FC236}">
              <a16:creationId xmlns:a16="http://schemas.microsoft.com/office/drawing/2014/main" id="{00000000-0008-0000-0200-0000A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5" name="正方形/長方形 424">
          <a:extLst>
            <a:ext uri="{FF2B5EF4-FFF2-40B4-BE49-F238E27FC236}">
              <a16:creationId xmlns:a16="http://schemas.microsoft.com/office/drawing/2014/main" id="{00000000-0008-0000-0200-0000A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0" name="テキスト ボックス 429">
          <a:extLst>
            <a:ext uri="{FF2B5EF4-FFF2-40B4-BE49-F238E27FC236}">
              <a16:creationId xmlns:a16="http://schemas.microsoft.com/office/drawing/2014/main" id="{00000000-0008-0000-0200-0000AE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1" name="直線コネクタ 430">
          <a:extLst>
            <a:ext uri="{FF2B5EF4-FFF2-40B4-BE49-F238E27FC236}">
              <a16:creationId xmlns:a16="http://schemas.microsoft.com/office/drawing/2014/main" id="{00000000-0008-0000-0200-0000AF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9" name="テキスト ボックス 438">
          <a:extLst>
            <a:ext uri="{FF2B5EF4-FFF2-40B4-BE49-F238E27FC236}">
              <a16:creationId xmlns:a16="http://schemas.microsoft.com/office/drawing/2014/main" id="{00000000-0008-0000-0200-0000B7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41" name="テキスト ボックス 440">
          <a:extLst>
            <a:ext uri="{FF2B5EF4-FFF2-40B4-BE49-F238E27FC236}">
              <a16:creationId xmlns:a16="http://schemas.microsoft.com/office/drawing/2014/main" id="{00000000-0008-0000-0200-0000B9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a:extLst>
            <a:ext uri="{FF2B5EF4-FFF2-40B4-BE49-F238E27FC236}">
              <a16:creationId xmlns:a16="http://schemas.microsoft.com/office/drawing/2014/main" id="{00000000-0008-0000-0200-0000B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a:extLst>
            <a:ext uri="{FF2B5EF4-FFF2-40B4-BE49-F238E27FC236}">
              <a16:creationId xmlns:a16="http://schemas.microsoft.com/office/drawing/2014/main" id="{00000000-0008-0000-0200-0000B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144780</xdr:rowOff>
    </xdr:from>
    <xdr:to>
      <xdr:col>54</xdr:col>
      <xdr:colOff>189865</xdr:colOff>
      <xdr:row>108</xdr:row>
      <xdr:rowOff>91439</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flipV="1">
          <a:off x="10476865" y="17289780"/>
          <a:ext cx="0" cy="1318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95266</xdr:rowOff>
    </xdr:from>
    <xdr:ext cx="469744" cy="259045"/>
    <xdr:sp macro="" textlink="">
      <xdr:nvSpPr>
        <xdr:cNvPr id="446" name="【市民会館】&#10;一人当たり面積最小値テキスト">
          <a:extLst>
            <a:ext uri="{FF2B5EF4-FFF2-40B4-BE49-F238E27FC236}">
              <a16:creationId xmlns:a16="http://schemas.microsoft.com/office/drawing/2014/main" id="{00000000-0008-0000-0200-0000BE010000}"/>
            </a:ext>
          </a:extLst>
        </xdr:cNvPr>
        <xdr:cNvSpPr txBox="1"/>
      </xdr:nvSpPr>
      <xdr:spPr>
        <a:xfrm>
          <a:off x="10515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91439</xdr:rowOff>
    </xdr:from>
    <xdr:to>
      <xdr:col>55</xdr:col>
      <xdr:colOff>88900</xdr:colOff>
      <xdr:row>108</xdr:row>
      <xdr:rowOff>91439</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0388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91457</xdr:rowOff>
    </xdr:from>
    <xdr:ext cx="469744" cy="259045"/>
    <xdr:sp macro="" textlink="">
      <xdr:nvSpPr>
        <xdr:cNvPr id="448" name="【市民会館】&#10;一人当たり面積最大値テキスト">
          <a:extLst>
            <a:ext uri="{FF2B5EF4-FFF2-40B4-BE49-F238E27FC236}">
              <a16:creationId xmlns:a16="http://schemas.microsoft.com/office/drawing/2014/main" id="{00000000-0008-0000-0200-0000C0010000}"/>
            </a:ext>
          </a:extLst>
        </xdr:cNvPr>
        <xdr:cNvSpPr txBox="1"/>
      </xdr:nvSpPr>
      <xdr:spPr>
        <a:xfrm>
          <a:off x="10515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144780</xdr:rowOff>
    </xdr:from>
    <xdr:to>
      <xdr:col>55</xdr:col>
      <xdr:colOff>88900</xdr:colOff>
      <xdr:row>100</xdr:row>
      <xdr:rowOff>144780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0388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450" name="【市民会館】&#10;一人当たり面積平均値テキスト">
          <a:extLst>
            <a:ext uri="{FF2B5EF4-FFF2-40B4-BE49-F238E27FC236}">
              <a16:creationId xmlns:a16="http://schemas.microsoft.com/office/drawing/2014/main" id="{00000000-0008-0000-0200-0000C2010000}"/>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451" name="フローチャート: 判断 450">
          <a:extLst>
            <a:ext uri="{FF2B5EF4-FFF2-40B4-BE49-F238E27FC236}">
              <a16:creationId xmlns:a16="http://schemas.microsoft.com/office/drawing/2014/main" id="{00000000-0008-0000-0200-0000C3010000}"/>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148082</xdr:rowOff>
    </xdr:from>
    <xdr:to>
      <xdr:col>50</xdr:col>
      <xdr:colOff>165100</xdr:colOff>
      <xdr:row>107</xdr:row>
      <xdr:rowOff>78232</xdr:rowOff>
    </xdr:to>
    <xdr:sp macro="" textlink="">
      <xdr:nvSpPr>
        <xdr:cNvPr id="452" name="フローチャート: 判断 451">
          <a:extLst>
            <a:ext uri="{FF2B5EF4-FFF2-40B4-BE49-F238E27FC236}">
              <a16:creationId xmlns:a16="http://schemas.microsoft.com/office/drawing/2014/main" id="{00000000-0008-0000-0200-0000C4010000}"/>
            </a:ext>
          </a:extLst>
        </xdr:cNvPr>
        <xdr:cNvSpPr/>
      </xdr:nvSpPr>
      <xdr:spPr>
        <a:xfrm>
          <a:off x="9588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128651</xdr:rowOff>
    </xdr:from>
    <xdr:to>
      <xdr:col>46</xdr:col>
      <xdr:colOff>38100</xdr:colOff>
      <xdr:row>107</xdr:row>
      <xdr:rowOff>58801</xdr:rowOff>
    </xdr:to>
    <xdr:sp macro="" textlink="">
      <xdr:nvSpPr>
        <xdr:cNvPr id="453" name="フローチャート: 判断 452">
          <a:extLst>
            <a:ext uri="{FF2B5EF4-FFF2-40B4-BE49-F238E27FC236}">
              <a16:creationId xmlns:a16="http://schemas.microsoft.com/office/drawing/2014/main" id="{00000000-0008-0000-0200-0000C5010000}"/>
            </a:ext>
          </a:extLst>
        </xdr:cNvPr>
        <xdr:cNvSpPr/>
      </xdr:nvSpPr>
      <xdr:spPr>
        <a:xfrm>
          <a:off x="8699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164846</xdr:rowOff>
    </xdr:from>
    <xdr:to>
      <xdr:col>41</xdr:col>
      <xdr:colOff>101600</xdr:colOff>
      <xdr:row>107</xdr:row>
      <xdr:rowOff>94996</xdr:rowOff>
    </xdr:to>
    <xdr:sp macro="" textlink="">
      <xdr:nvSpPr>
        <xdr:cNvPr id="454" name="フローチャート: 判断 453">
          <a:extLst>
            <a:ext uri="{FF2B5EF4-FFF2-40B4-BE49-F238E27FC236}">
              <a16:creationId xmlns:a16="http://schemas.microsoft.com/office/drawing/2014/main" id="{00000000-0008-0000-0200-0000C6010000}"/>
            </a:ext>
          </a:extLst>
        </xdr:cNvPr>
        <xdr:cNvSpPr/>
      </xdr:nvSpPr>
      <xdr:spPr>
        <a:xfrm>
          <a:off x="7810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166370</xdr:rowOff>
    </xdr:from>
    <xdr:to>
      <xdr:col>36</xdr:col>
      <xdr:colOff>165100</xdr:colOff>
      <xdr:row>107</xdr:row>
      <xdr:rowOff>96520</xdr:rowOff>
    </xdr:to>
    <xdr:sp macro="" textlink="">
      <xdr:nvSpPr>
        <xdr:cNvPr id="455" name="フローチャート: 判断 454">
          <a:extLst>
            <a:ext uri="{FF2B5EF4-FFF2-40B4-BE49-F238E27FC236}">
              <a16:creationId xmlns:a16="http://schemas.microsoft.com/office/drawing/2014/main" id="{00000000-0008-0000-0200-0000C7010000}"/>
            </a:ext>
          </a:extLst>
        </xdr:cNvPr>
        <xdr:cNvSpPr/>
      </xdr:nvSpPr>
      <xdr:spPr>
        <a:xfrm>
          <a:off x="6921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200-0000C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200-0000C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200-0000C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122555</xdr:rowOff>
    </xdr:from>
    <xdr:to>
      <xdr:col>55</xdr:col>
      <xdr:colOff>50800</xdr:colOff>
      <xdr:row>105</xdr:row>
      <xdr:rowOff>52705</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10426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145432</xdr:rowOff>
    </xdr:from>
    <xdr:ext cx="469744" cy="259045"/>
    <xdr:sp macro="" textlink="">
      <xdr:nvSpPr>
        <xdr:cNvPr id="462" name="【市民会館】&#10;一人当たり面積該当値テキスト">
          <a:extLst>
            <a:ext uri="{FF2B5EF4-FFF2-40B4-BE49-F238E27FC236}">
              <a16:creationId xmlns:a16="http://schemas.microsoft.com/office/drawing/2014/main" id="{00000000-0008-0000-0200-0000CE010000}"/>
            </a:ext>
          </a:extLst>
        </xdr:cNvPr>
        <xdr:cNvSpPr txBox="1"/>
      </xdr:nvSpPr>
      <xdr:spPr>
        <a:xfrm>
          <a:off x="10515600" y="178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140081</xdr:rowOff>
    </xdr:from>
    <xdr:to>
      <xdr:col>50</xdr:col>
      <xdr:colOff>165100</xdr:colOff>
      <xdr:row>105</xdr:row>
      <xdr:rowOff>70231</xdr:rowOff>
    </xdr:to>
    <xdr:sp macro="" textlink="">
      <xdr:nvSpPr>
        <xdr:cNvPr id="463" name="楕円 462">
          <a:extLst>
            <a:ext uri="{FF2B5EF4-FFF2-40B4-BE49-F238E27FC236}">
              <a16:creationId xmlns:a16="http://schemas.microsoft.com/office/drawing/2014/main" id="{00000000-0008-0000-0200-0000CF010000}"/>
            </a:ext>
          </a:extLst>
        </xdr:cNvPr>
        <xdr:cNvSpPr/>
      </xdr:nvSpPr>
      <xdr:spPr>
        <a:xfrm>
          <a:off x="9588500" y="179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1905</xdr:rowOff>
    </xdr:from>
    <xdr:to>
      <xdr:col>55</xdr:col>
      <xdr:colOff>0</xdr:colOff>
      <xdr:row>105</xdr:row>
      <xdr:rowOff>19431</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flipV="1">
          <a:off x="9639300" y="18004155"/>
          <a:ext cx="8382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148462</xdr:rowOff>
    </xdr:from>
    <xdr:to>
      <xdr:col>46</xdr:col>
      <xdr:colOff>38100</xdr:colOff>
      <xdr:row>105</xdr:row>
      <xdr:rowOff>78612</xdr:rowOff>
    </xdr:to>
    <xdr:sp macro="" textlink="">
      <xdr:nvSpPr>
        <xdr:cNvPr id="465" name="楕円 464">
          <a:extLst>
            <a:ext uri="{FF2B5EF4-FFF2-40B4-BE49-F238E27FC236}">
              <a16:creationId xmlns:a16="http://schemas.microsoft.com/office/drawing/2014/main" id="{00000000-0008-0000-0200-0000D1010000}"/>
            </a:ext>
          </a:extLst>
        </xdr:cNvPr>
        <xdr:cNvSpPr/>
      </xdr:nvSpPr>
      <xdr:spPr>
        <a:xfrm>
          <a:off x="8699500" y="17979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19431</xdr:rowOff>
    </xdr:from>
    <xdr:to>
      <xdr:col>50</xdr:col>
      <xdr:colOff>114300</xdr:colOff>
      <xdr:row>105</xdr:row>
      <xdr:rowOff>27812</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flipV="1">
          <a:off x="8750300" y="18021681"/>
          <a:ext cx="889000" cy="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161417</xdr:rowOff>
    </xdr:from>
    <xdr:to>
      <xdr:col>41</xdr:col>
      <xdr:colOff>101600</xdr:colOff>
      <xdr:row>105</xdr:row>
      <xdr:rowOff>91567</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7810500" y="1799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27812</xdr:rowOff>
    </xdr:from>
    <xdr:to>
      <xdr:col>45</xdr:col>
      <xdr:colOff>177800</xdr:colOff>
      <xdr:row>105</xdr:row>
      <xdr:rowOff>40767</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flipV="1">
          <a:off x="7861300" y="18030062"/>
          <a:ext cx="8890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1015</xdr:rowOff>
    </xdr:from>
    <xdr:to>
      <xdr:col>36</xdr:col>
      <xdr:colOff>165100</xdr:colOff>
      <xdr:row>105</xdr:row>
      <xdr:rowOff>102615</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6921500" y="1800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40767</xdr:rowOff>
    </xdr:from>
    <xdr:to>
      <xdr:col>41</xdr:col>
      <xdr:colOff>50800</xdr:colOff>
      <xdr:row>105</xdr:row>
      <xdr:rowOff>51815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flipV="1">
          <a:off x="6972300" y="18043017"/>
          <a:ext cx="8890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69359</xdr:rowOff>
    </xdr:from>
    <xdr:ext cx="469744" cy="259045"/>
    <xdr:sp macro="" textlink="">
      <xdr:nvSpPr>
        <xdr:cNvPr id="471" name="n_1aveValue【市民会館】&#10;一人当たり面積">
          <a:extLst>
            <a:ext uri="{FF2B5EF4-FFF2-40B4-BE49-F238E27FC236}">
              <a16:creationId xmlns:a16="http://schemas.microsoft.com/office/drawing/2014/main" id="{00000000-0008-0000-0200-0000D7010000}"/>
            </a:ext>
          </a:extLst>
        </xdr:cNvPr>
        <xdr:cNvSpPr txBox="1"/>
      </xdr:nvSpPr>
      <xdr:spPr>
        <a:xfrm>
          <a:off x="9391727" y="1841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49928</xdr:rowOff>
    </xdr:from>
    <xdr:ext cx="469744" cy="259045"/>
    <xdr:sp macro="" textlink="">
      <xdr:nvSpPr>
        <xdr:cNvPr id="472" name="n_2aveValue【市民会館】&#10;一人当たり面積">
          <a:extLst>
            <a:ext uri="{FF2B5EF4-FFF2-40B4-BE49-F238E27FC236}">
              <a16:creationId xmlns:a16="http://schemas.microsoft.com/office/drawing/2014/main" id="{00000000-0008-0000-0200-0000D8010000}"/>
            </a:ext>
          </a:extLst>
        </xdr:cNvPr>
        <xdr:cNvSpPr txBox="1"/>
      </xdr:nvSpPr>
      <xdr:spPr>
        <a:xfrm>
          <a:off x="85154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86123</xdr:rowOff>
    </xdr:from>
    <xdr:ext cx="469744" cy="259045"/>
    <xdr:sp macro="" textlink="">
      <xdr:nvSpPr>
        <xdr:cNvPr id="473" name="n_3aveValue【市民会館】&#10;一人当たり面積">
          <a:extLst>
            <a:ext uri="{FF2B5EF4-FFF2-40B4-BE49-F238E27FC236}">
              <a16:creationId xmlns:a16="http://schemas.microsoft.com/office/drawing/2014/main" id="{00000000-0008-0000-0200-0000D9010000}"/>
            </a:ext>
          </a:extLst>
        </xdr:cNvPr>
        <xdr:cNvSpPr txBox="1"/>
      </xdr:nvSpPr>
      <xdr:spPr>
        <a:xfrm>
          <a:off x="7626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87647</xdr:rowOff>
    </xdr:from>
    <xdr:ext cx="469744" cy="259045"/>
    <xdr:sp macro="" textlink="">
      <xdr:nvSpPr>
        <xdr:cNvPr id="474" name="n_4aveValue【市民会館】&#10;一人当たり面積">
          <a:extLst>
            <a:ext uri="{FF2B5EF4-FFF2-40B4-BE49-F238E27FC236}">
              <a16:creationId xmlns:a16="http://schemas.microsoft.com/office/drawing/2014/main" id="{00000000-0008-0000-0200-0000DA010000}"/>
            </a:ext>
          </a:extLst>
        </xdr:cNvPr>
        <xdr:cNvSpPr txBox="1"/>
      </xdr:nvSpPr>
      <xdr:spPr>
        <a:xfrm>
          <a:off x="6737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86758</xdr:rowOff>
    </xdr:from>
    <xdr:ext cx="469744" cy="259045"/>
    <xdr:sp macro="" textlink="">
      <xdr:nvSpPr>
        <xdr:cNvPr id="475" name="n_1mainValue【市民会館】&#10;一人当たり面積">
          <a:extLst>
            <a:ext uri="{FF2B5EF4-FFF2-40B4-BE49-F238E27FC236}">
              <a16:creationId xmlns:a16="http://schemas.microsoft.com/office/drawing/2014/main" id="{00000000-0008-0000-0200-0000DB010000}"/>
            </a:ext>
          </a:extLst>
        </xdr:cNvPr>
        <xdr:cNvSpPr txBox="1"/>
      </xdr:nvSpPr>
      <xdr:spPr>
        <a:xfrm>
          <a:off x="9391727" y="17746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95139</xdr:rowOff>
    </xdr:from>
    <xdr:ext cx="469744" cy="259045"/>
    <xdr:sp macro="" textlink="">
      <xdr:nvSpPr>
        <xdr:cNvPr id="476" name="n_2mainValue【市民会館】&#10;一人当たり面積">
          <a:extLst>
            <a:ext uri="{FF2B5EF4-FFF2-40B4-BE49-F238E27FC236}">
              <a16:creationId xmlns:a16="http://schemas.microsoft.com/office/drawing/2014/main" id="{00000000-0008-0000-0200-0000DC010000}"/>
            </a:ext>
          </a:extLst>
        </xdr:cNvPr>
        <xdr:cNvSpPr txBox="1"/>
      </xdr:nvSpPr>
      <xdr:spPr>
        <a:xfrm>
          <a:off x="8515427" y="17754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108094</xdr:rowOff>
    </xdr:from>
    <xdr:ext cx="469744" cy="259045"/>
    <xdr:sp macro="" textlink="">
      <xdr:nvSpPr>
        <xdr:cNvPr id="477" name="n_3mainValue【市民会館】&#10;一人当たり面積">
          <a:extLst>
            <a:ext uri="{FF2B5EF4-FFF2-40B4-BE49-F238E27FC236}">
              <a16:creationId xmlns:a16="http://schemas.microsoft.com/office/drawing/2014/main" id="{00000000-0008-0000-0200-0000DD010000}"/>
            </a:ext>
          </a:extLst>
        </xdr:cNvPr>
        <xdr:cNvSpPr txBox="1"/>
      </xdr:nvSpPr>
      <xdr:spPr>
        <a:xfrm>
          <a:off x="7626427" y="1776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119142</xdr:rowOff>
    </xdr:from>
    <xdr:ext cx="469744" cy="259045"/>
    <xdr:sp macro="" textlink="">
      <xdr:nvSpPr>
        <xdr:cNvPr id="478" name="n_4mainValue【市民会館】&#10;一人当たり面積">
          <a:extLst>
            <a:ext uri="{FF2B5EF4-FFF2-40B4-BE49-F238E27FC236}">
              <a16:creationId xmlns:a16="http://schemas.microsoft.com/office/drawing/2014/main" id="{00000000-0008-0000-0200-0000DE010000}"/>
            </a:ext>
          </a:extLst>
        </xdr:cNvPr>
        <xdr:cNvSpPr txBox="1"/>
      </xdr:nvSpPr>
      <xdr:spPr>
        <a:xfrm>
          <a:off x="6737427" y="17778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9" name="正方形/長方形 478">
          <a:extLst>
            <a:ext uri="{FF2B5EF4-FFF2-40B4-BE49-F238E27FC236}">
              <a16:creationId xmlns:a16="http://schemas.microsoft.com/office/drawing/2014/main" id="{00000000-0008-0000-0200-0000D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0" name="正方形/長方形 479">
          <a:extLst>
            <a:ext uri="{FF2B5EF4-FFF2-40B4-BE49-F238E27FC236}">
              <a16:creationId xmlns:a16="http://schemas.microsoft.com/office/drawing/2014/main" id="{00000000-0008-0000-0200-0000E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1" name="正方形/長方形 480">
          <a:extLst>
            <a:ext uri="{FF2B5EF4-FFF2-40B4-BE49-F238E27FC236}">
              <a16:creationId xmlns:a16="http://schemas.microsoft.com/office/drawing/2014/main" id="{00000000-0008-0000-0200-0000E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2" name="正方形/長方形 481">
          <a:extLst>
            <a:ext uri="{FF2B5EF4-FFF2-40B4-BE49-F238E27FC236}">
              <a16:creationId xmlns:a16="http://schemas.microsoft.com/office/drawing/2014/main" id="{00000000-0008-0000-0200-0000E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3" name="正方形/長方形 482">
          <a:extLst>
            <a:ext uri="{FF2B5EF4-FFF2-40B4-BE49-F238E27FC236}">
              <a16:creationId xmlns:a16="http://schemas.microsoft.com/office/drawing/2014/main" id="{00000000-0008-0000-0200-0000E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4" name="正方形/長方形 483">
          <a:extLst>
            <a:ext uri="{FF2B5EF4-FFF2-40B4-BE49-F238E27FC236}">
              <a16:creationId xmlns:a16="http://schemas.microsoft.com/office/drawing/2014/main" id="{00000000-0008-0000-0200-0000E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8" name="直線コネクタ 487">
          <a:extLst>
            <a:ext uri="{FF2B5EF4-FFF2-40B4-BE49-F238E27FC236}">
              <a16:creationId xmlns:a16="http://schemas.microsoft.com/office/drawing/2014/main" id="{00000000-0008-0000-0200-0000E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0" name="直線コネクタ 489">
          <a:extLst>
            <a:ext uri="{FF2B5EF4-FFF2-40B4-BE49-F238E27FC236}">
              <a16:creationId xmlns:a16="http://schemas.microsoft.com/office/drawing/2014/main" id="{00000000-0008-0000-0200-0000E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5" name="テキスト ボックス 494">
          <a:extLst>
            <a:ext uri="{FF2B5EF4-FFF2-40B4-BE49-F238E27FC236}">
              <a16:creationId xmlns:a16="http://schemas.microsoft.com/office/drawing/2014/main" id="{00000000-0008-0000-0200-0000E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7" name="テキスト ボックス 496">
          <a:extLst>
            <a:ext uri="{FF2B5EF4-FFF2-40B4-BE49-F238E27FC236}">
              <a16:creationId xmlns:a16="http://schemas.microsoft.com/office/drawing/2014/main" id="{00000000-0008-0000-0200-0000F1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9" name="テキスト ボックス 498">
          <a:extLst>
            <a:ext uri="{FF2B5EF4-FFF2-40B4-BE49-F238E27FC236}">
              <a16:creationId xmlns:a16="http://schemas.microsoft.com/office/drawing/2014/main" id="{00000000-0008-0000-0200-0000F3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0" name="直線コネクタ 499">
          <a:extLst>
            <a:ext uri="{FF2B5EF4-FFF2-40B4-BE49-F238E27FC236}">
              <a16:creationId xmlns:a16="http://schemas.microsoft.com/office/drawing/2014/main" id="{00000000-0008-0000-0200-0000F4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2" name="直線コネクタ 501">
          <a:extLst>
            <a:ext uri="{FF2B5EF4-FFF2-40B4-BE49-F238E27FC236}">
              <a16:creationId xmlns:a16="http://schemas.microsoft.com/office/drawing/2014/main" id="{00000000-0008-0000-0200-0000F6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一般廃棄物処理施設】&#10;有形固定資産減価償却率グラフ枠">
          <a:extLst>
            <a:ext uri="{FF2B5EF4-FFF2-40B4-BE49-F238E27FC236}">
              <a16:creationId xmlns:a16="http://schemas.microsoft.com/office/drawing/2014/main" id="{00000000-0008-0000-0200-0000F7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51707</xdr:rowOff>
    </xdr:from>
    <xdr:to>
      <xdr:col>85</xdr:col>
      <xdr:colOff>126364</xdr:colOff>
      <xdr:row>42</xdr:row>
      <xdr:rowOff>92528</xdr:rowOff>
    </xdr:to>
    <xdr:cxnSp macro="">
      <xdr:nvCxnSpPr>
        <xdr:cNvPr id="504" name="直線コネクタ 503">
          <a:extLst>
            <a:ext uri="{FF2B5EF4-FFF2-40B4-BE49-F238E27FC236}">
              <a16:creationId xmlns:a16="http://schemas.microsoft.com/office/drawing/2014/main" id="{00000000-0008-0000-0200-0000F8010000}"/>
            </a:ext>
          </a:extLst>
        </xdr:cNvPr>
        <xdr:cNvCxnSpPr/>
      </xdr:nvCxnSpPr>
      <xdr:spPr>
        <a:xfrm flipV="1">
          <a:off x="16318864" y="570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05" name="【一般廃棄物処理施設】&#10;有形固定資産減価償却率最小値テキスト">
          <a:extLst>
            <a:ext uri="{FF2B5EF4-FFF2-40B4-BE49-F238E27FC236}">
              <a16:creationId xmlns:a16="http://schemas.microsoft.com/office/drawing/2014/main" id="{00000000-0008-0000-0200-0000F9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06" name="直線コネクタ 505">
          <a:extLst>
            <a:ext uri="{FF2B5EF4-FFF2-40B4-BE49-F238E27FC236}">
              <a16:creationId xmlns:a16="http://schemas.microsoft.com/office/drawing/2014/main" id="{00000000-0008-0000-0200-0000FA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169834</xdr:rowOff>
    </xdr:from>
    <xdr:ext cx="340478" cy="259045"/>
    <xdr:sp macro="" textlink="">
      <xdr:nvSpPr>
        <xdr:cNvPr id="507" name="【一般廃棄物処理施設】&#10;有形固定資産減価償却率最大値テキスト">
          <a:extLst>
            <a:ext uri="{FF2B5EF4-FFF2-40B4-BE49-F238E27FC236}">
              <a16:creationId xmlns:a16="http://schemas.microsoft.com/office/drawing/2014/main" id="{00000000-0008-0000-0200-0000FB010000}"/>
            </a:ext>
          </a:extLst>
        </xdr:cNvPr>
        <xdr:cNvSpPr txBox="1"/>
      </xdr:nvSpPr>
      <xdr:spPr>
        <a:xfrm>
          <a:off x="16357600" y="548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51707</xdr:rowOff>
    </xdr:from>
    <xdr:to>
      <xdr:col>86</xdr:col>
      <xdr:colOff>25400</xdr:colOff>
      <xdr:row>33</xdr:row>
      <xdr:rowOff>51707</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6230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64243</xdr:rowOff>
    </xdr:from>
    <xdr:ext cx="405111" cy="259045"/>
    <xdr:sp macro="" textlink="">
      <xdr:nvSpPr>
        <xdr:cNvPr id="509" name="【一般廃棄物処理施設】&#10;有形固定資産減価償却率平均値テキスト">
          <a:extLst>
            <a:ext uri="{FF2B5EF4-FFF2-40B4-BE49-F238E27FC236}">
              <a16:creationId xmlns:a16="http://schemas.microsoft.com/office/drawing/2014/main" id="{00000000-0008-0000-0200-0000FD010000}"/>
            </a:ext>
          </a:extLst>
        </xdr:cNvPr>
        <xdr:cNvSpPr txBox="1"/>
      </xdr:nvSpPr>
      <xdr:spPr>
        <a:xfrm>
          <a:off x="16357600" y="6407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85816</xdr:rowOff>
    </xdr:from>
    <xdr:to>
      <xdr:col>85</xdr:col>
      <xdr:colOff>177800</xdr:colOff>
      <xdr:row>38</xdr:row>
      <xdr:rowOff>15966</xdr:rowOff>
    </xdr:to>
    <xdr:sp macro="" textlink="">
      <xdr:nvSpPr>
        <xdr:cNvPr id="510" name="フローチャート: 判断 509">
          <a:extLst>
            <a:ext uri="{FF2B5EF4-FFF2-40B4-BE49-F238E27FC236}">
              <a16:creationId xmlns:a16="http://schemas.microsoft.com/office/drawing/2014/main" id="{00000000-0008-0000-0200-0000FE010000}"/>
            </a:ext>
          </a:extLst>
        </xdr:cNvPr>
        <xdr:cNvSpPr/>
      </xdr:nvSpPr>
      <xdr:spPr>
        <a:xfrm>
          <a:off x="162687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511" name="フローチャート: 判断 510">
          <a:extLst>
            <a:ext uri="{FF2B5EF4-FFF2-40B4-BE49-F238E27FC236}">
              <a16:creationId xmlns:a16="http://schemas.microsoft.com/office/drawing/2014/main" id="{00000000-0008-0000-0200-0000FF010000}"/>
            </a:ext>
          </a:extLst>
        </xdr:cNvPr>
        <xdr:cNvSpPr/>
      </xdr:nvSpPr>
      <xdr:spPr>
        <a:xfrm>
          <a:off x="15430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907</xdr:rowOff>
    </xdr:from>
    <xdr:to>
      <xdr:col>76</xdr:col>
      <xdr:colOff>165100</xdr:colOff>
      <xdr:row>38</xdr:row>
      <xdr:rowOff>102507</xdr:rowOff>
    </xdr:to>
    <xdr:sp macro="" textlink="">
      <xdr:nvSpPr>
        <xdr:cNvPr id="512" name="フローチャート: 判断 511">
          <a:extLst>
            <a:ext uri="{FF2B5EF4-FFF2-40B4-BE49-F238E27FC236}">
              <a16:creationId xmlns:a16="http://schemas.microsoft.com/office/drawing/2014/main" id="{00000000-0008-0000-0200-000000020000}"/>
            </a:ext>
          </a:extLst>
        </xdr:cNvPr>
        <xdr:cNvSpPr/>
      </xdr:nvSpPr>
      <xdr:spPr>
        <a:xfrm>
          <a:off x="14541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513" name="フローチャート: 判断 512">
          <a:extLst>
            <a:ext uri="{FF2B5EF4-FFF2-40B4-BE49-F238E27FC236}">
              <a16:creationId xmlns:a16="http://schemas.microsoft.com/office/drawing/2014/main" id="{00000000-0008-0000-0200-000001020000}"/>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136434</xdr:rowOff>
    </xdr:from>
    <xdr:to>
      <xdr:col>67</xdr:col>
      <xdr:colOff>101600</xdr:colOff>
      <xdr:row>38</xdr:row>
      <xdr:rowOff>66584</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12763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5" name="テキスト ボックス 514">
          <a:extLst>
            <a:ext uri="{FF2B5EF4-FFF2-40B4-BE49-F238E27FC236}">
              <a16:creationId xmlns:a16="http://schemas.microsoft.com/office/drawing/2014/main" id="{00000000-0008-0000-0200-00000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7" name="テキスト ボックス 516">
          <a:extLst>
            <a:ext uri="{FF2B5EF4-FFF2-40B4-BE49-F238E27FC236}">
              <a16:creationId xmlns:a16="http://schemas.microsoft.com/office/drawing/2014/main" id="{00000000-0008-0000-0200-00000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4173</xdr:rowOff>
    </xdr:from>
    <xdr:to>
      <xdr:col>85</xdr:col>
      <xdr:colOff>177800</xdr:colOff>
      <xdr:row>36</xdr:row>
      <xdr:rowOff>105773</xdr:rowOff>
    </xdr:to>
    <xdr:sp macro="" textlink="">
      <xdr:nvSpPr>
        <xdr:cNvPr id="520" name="楕円 519">
          <a:extLst>
            <a:ext uri="{FF2B5EF4-FFF2-40B4-BE49-F238E27FC236}">
              <a16:creationId xmlns:a16="http://schemas.microsoft.com/office/drawing/2014/main" id="{00000000-0008-0000-0200-000008020000}"/>
            </a:ext>
          </a:extLst>
        </xdr:cNvPr>
        <xdr:cNvSpPr/>
      </xdr:nvSpPr>
      <xdr:spPr>
        <a:xfrm>
          <a:off x="162687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27050</xdr:rowOff>
    </xdr:from>
    <xdr:ext cx="405111" cy="259045"/>
    <xdr:sp macro="" textlink="">
      <xdr:nvSpPr>
        <xdr:cNvPr id="521" name="【一般廃棄物処理施設】&#10;有形固定資産減価償却率該当値テキスト">
          <a:extLst>
            <a:ext uri="{FF2B5EF4-FFF2-40B4-BE49-F238E27FC236}">
              <a16:creationId xmlns:a16="http://schemas.microsoft.com/office/drawing/2014/main" id="{00000000-0008-0000-0200-000009020000}"/>
            </a:ext>
          </a:extLst>
        </xdr:cNvPr>
        <xdr:cNvSpPr txBox="1"/>
      </xdr:nvSpPr>
      <xdr:spPr>
        <a:xfrm>
          <a:off x="16357600" y="60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95613</xdr:rowOff>
    </xdr:from>
    <xdr:to>
      <xdr:col>81</xdr:col>
      <xdr:colOff>101600</xdr:colOff>
      <xdr:row>37</xdr:row>
      <xdr:rowOff>25763</xdr:rowOff>
    </xdr:to>
    <xdr:sp macro="" textlink="">
      <xdr:nvSpPr>
        <xdr:cNvPr id="522" name="楕円 521">
          <a:extLst>
            <a:ext uri="{FF2B5EF4-FFF2-40B4-BE49-F238E27FC236}">
              <a16:creationId xmlns:a16="http://schemas.microsoft.com/office/drawing/2014/main" id="{00000000-0008-0000-0200-00000A020000}"/>
            </a:ext>
          </a:extLst>
        </xdr:cNvPr>
        <xdr:cNvSpPr/>
      </xdr:nvSpPr>
      <xdr:spPr>
        <a:xfrm>
          <a:off x="15430500" y="626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54973</xdr:rowOff>
    </xdr:from>
    <xdr:to>
      <xdr:col>85</xdr:col>
      <xdr:colOff>127000</xdr:colOff>
      <xdr:row>36</xdr:row>
      <xdr:rowOff>146413</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flipV="1">
          <a:off x="15481300" y="6227173"/>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120106</xdr:rowOff>
    </xdr:from>
    <xdr:to>
      <xdr:col>76</xdr:col>
      <xdr:colOff>165100</xdr:colOff>
      <xdr:row>38</xdr:row>
      <xdr:rowOff>50256</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14541500" y="646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146413</xdr:rowOff>
    </xdr:from>
    <xdr:to>
      <xdr:col>81</xdr:col>
      <xdr:colOff>50800</xdr:colOff>
      <xdr:row>37</xdr:row>
      <xdr:rowOff>170906</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flipV="1">
          <a:off x="14592300" y="631861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76019</xdr:rowOff>
    </xdr:from>
    <xdr:to>
      <xdr:col>72</xdr:col>
      <xdr:colOff>38100</xdr:colOff>
      <xdr:row>42</xdr:row>
      <xdr:rowOff>6169</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13652500" y="710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170906</xdr:rowOff>
    </xdr:from>
    <xdr:to>
      <xdr:col>76</xdr:col>
      <xdr:colOff>114300</xdr:colOff>
      <xdr:row>41</xdr:row>
      <xdr:rowOff>126819</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13703300" y="6514556"/>
          <a:ext cx="889000" cy="64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46627</xdr:rowOff>
    </xdr:from>
    <xdr:to>
      <xdr:col>67</xdr:col>
      <xdr:colOff>101600</xdr:colOff>
      <xdr:row>41</xdr:row>
      <xdr:rowOff>148227</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12763500" y="707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97427</xdr:rowOff>
    </xdr:from>
    <xdr:to>
      <xdr:col>71</xdr:col>
      <xdr:colOff>177800</xdr:colOff>
      <xdr:row>41</xdr:row>
      <xdr:rowOff>126819</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814300" y="71268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530" name="n_1aveValue【一般廃棄物処理施設】&#10;有形固定資産減価償却率">
          <a:extLst>
            <a:ext uri="{FF2B5EF4-FFF2-40B4-BE49-F238E27FC236}">
              <a16:creationId xmlns:a16="http://schemas.microsoft.com/office/drawing/2014/main" id="{00000000-0008-0000-0200-000012020000}"/>
            </a:ext>
          </a:extLst>
        </xdr:cNvPr>
        <xdr:cNvSpPr txBox="1"/>
      </xdr:nvSpPr>
      <xdr:spPr>
        <a:xfrm>
          <a:off x="15266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93634</xdr:rowOff>
    </xdr:from>
    <xdr:ext cx="405111" cy="259045"/>
    <xdr:sp macro="" textlink="">
      <xdr:nvSpPr>
        <xdr:cNvPr id="531" name="n_2aveValue【一般廃棄物処理施設】&#10;有形固定資産減価償却率">
          <a:extLst>
            <a:ext uri="{FF2B5EF4-FFF2-40B4-BE49-F238E27FC236}">
              <a16:creationId xmlns:a16="http://schemas.microsoft.com/office/drawing/2014/main" id="{00000000-0008-0000-0200-000013020000}"/>
            </a:ext>
          </a:extLst>
        </xdr:cNvPr>
        <xdr:cNvSpPr txBox="1"/>
      </xdr:nvSpPr>
      <xdr:spPr>
        <a:xfrm>
          <a:off x="143897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532" name="n_3aveValue【一般廃棄物処理施設】&#10;有形固定資産減価償却率">
          <a:extLst>
            <a:ext uri="{FF2B5EF4-FFF2-40B4-BE49-F238E27FC236}">
              <a16:creationId xmlns:a16="http://schemas.microsoft.com/office/drawing/2014/main" id="{00000000-0008-0000-0200-000014020000}"/>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83111</xdr:rowOff>
    </xdr:from>
    <xdr:ext cx="405111" cy="259045"/>
    <xdr:sp macro="" textlink="">
      <xdr:nvSpPr>
        <xdr:cNvPr id="533" name="n_4aveValue【一般廃棄物処理施設】&#10;有形固定資産減価償却率">
          <a:extLst>
            <a:ext uri="{FF2B5EF4-FFF2-40B4-BE49-F238E27FC236}">
              <a16:creationId xmlns:a16="http://schemas.microsoft.com/office/drawing/2014/main" id="{00000000-0008-0000-0200-000015020000}"/>
            </a:ext>
          </a:extLst>
        </xdr:cNvPr>
        <xdr:cNvSpPr txBox="1"/>
      </xdr:nvSpPr>
      <xdr:spPr>
        <a:xfrm>
          <a:off x="12611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42290</xdr:rowOff>
    </xdr:from>
    <xdr:ext cx="405111" cy="259045"/>
    <xdr:sp macro="" textlink="">
      <xdr:nvSpPr>
        <xdr:cNvPr id="534" name="n_1mainValue【一般廃棄物処理施設】&#10;有形固定資産減価償却率">
          <a:extLst>
            <a:ext uri="{FF2B5EF4-FFF2-40B4-BE49-F238E27FC236}">
              <a16:creationId xmlns:a16="http://schemas.microsoft.com/office/drawing/2014/main" id="{00000000-0008-0000-0200-000016020000}"/>
            </a:ext>
          </a:extLst>
        </xdr:cNvPr>
        <xdr:cNvSpPr txBox="1"/>
      </xdr:nvSpPr>
      <xdr:spPr>
        <a:xfrm>
          <a:off x="152660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66783</xdr:rowOff>
    </xdr:from>
    <xdr:ext cx="405111" cy="259045"/>
    <xdr:sp macro="" textlink="">
      <xdr:nvSpPr>
        <xdr:cNvPr id="535" name="n_2mainValue【一般廃棄物処理施設】&#10;有形固定資産減価償却率">
          <a:extLst>
            <a:ext uri="{FF2B5EF4-FFF2-40B4-BE49-F238E27FC236}">
              <a16:creationId xmlns:a16="http://schemas.microsoft.com/office/drawing/2014/main" id="{00000000-0008-0000-0200-000017020000}"/>
            </a:ext>
          </a:extLst>
        </xdr:cNvPr>
        <xdr:cNvSpPr txBox="1"/>
      </xdr:nvSpPr>
      <xdr:spPr>
        <a:xfrm>
          <a:off x="14389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168746</xdr:rowOff>
    </xdr:from>
    <xdr:ext cx="405111" cy="259045"/>
    <xdr:sp macro="" textlink="">
      <xdr:nvSpPr>
        <xdr:cNvPr id="536" name="n_3mainValue【一般廃棄物処理施設】&#10;有形固定資産減価償却率">
          <a:extLst>
            <a:ext uri="{FF2B5EF4-FFF2-40B4-BE49-F238E27FC236}">
              <a16:creationId xmlns:a16="http://schemas.microsoft.com/office/drawing/2014/main" id="{00000000-0008-0000-0200-000018020000}"/>
            </a:ext>
          </a:extLst>
        </xdr:cNvPr>
        <xdr:cNvSpPr txBox="1"/>
      </xdr:nvSpPr>
      <xdr:spPr>
        <a:xfrm>
          <a:off x="13500744" y="719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139354</xdr:rowOff>
    </xdr:from>
    <xdr:ext cx="405111" cy="259045"/>
    <xdr:sp macro="" textlink="">
      <xdr:nvSpPr>
        <xdr:cNvPr id="537" name="n_4mainValue【一般廃棄物処理施設】&#10;有形固定資産減価償却率">
          <a:extLst>
            <a:ext uri="{FF2B5EF4-FFF2-40B4-BE49-F238E27FC236}">
              <a16:creationId xmlns:a16="http://schemas.microsoft.com/office/drawing/2014/main" id="{00000000-0008-0000-0200-000019020000}"/>
            </a:ext>
          </a:extLst>
        </xdr:cNvPr>
        <xdr:cNvSpPr txBox="1"/>
      </xdr:nvSpPr>
      <xdr:spPr>
        <a:xfrm>
          <a:off x="12611744" y="7168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8" name="正方形/長方形 537">
          <a:extLst>
            <a:ext uri="{FF2B5EF4-FFF2-40B4-BE49-F238E27FC236}">
              <a16:creationId xmlns:a16="http://schemas.microsoft.com/office/drawing/2014/main" id="{00000000-0008-0000-0200-00001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9" name="正方形/長方形 538">
          <a:extLst>
            <a:ext uri="{FF2B5EF4-FFF2-40B4-BE49-F238E27FC236}">
              <a16:creationId xmlns:a16="http://schemas.microsoft.com/office/drawing/2014/main" id="{00000000-0008-0000-0200-00001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0" name="正方形/長方形 539">
          <a:extLst>
            <a:ext uri="{FF2B5EF4-FFF2-40B4-BE49-F238E27FC236}">
              <a16:creationId xmlns:a16="http://schemas.microsoft.com/office/drawing/2014/main" id="{00000000-0008-0000-0200-00001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1" name="正方形/長方形 540">
          <a:extLst>
            <a:ext uri="{FF2B5EF4-FFF2-40B4-BE49-F238E27FC236}">
              <a16:creationId xmlns:a16="http://schemas.microsoft.com/office/drawing/2014/main" id="{00000000-0008-0000-0200-00001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48" name="直線コネクタ 547">
          <a:extLst>
            <a:ext uri="{FF2B5EF4-FFF2-40B4-BE49-F238E27FC236}">
              <a16:creationId xmlns:a16="http://schemas.microsoft.com/office/drawing/2014/main" id="{00000000-0008-0000-0200-00002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51" name="テキスト ボックス 550">
          <a:extLst>
            <a:ext uri="{FF2B5EF4-FFF2-40B4-BE49-F238E27FC236}">
              <a16:creationId xmlns:a16="http://schemas.microsoft.com/office/drawing/2014/main" id="{00000000-0008-0000-0200-000027020000}"/>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53" name="テキスト ボックス 552">
          <a:extLst>
            <a:ext uri="{FF2B5EF4-FFF2-40B4-BE49-F238E27FC236}">
              <a16:creationId xmlns:a16="http://schemas.microsoft.com/office/drawing/2014/main" id="{00000000-0008-0000-0200-000029020000}"/>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55" name="テキスト ボックス 554">
          <a:extLst>
            <a:ext uri="{FF2B5EF4-FFF2-40B4-BE49-F238E27FC236}">
              <a16:creationId xmlns:a16="http://schemas.microsoft.com/office/drawing/2014/main" id="{00000000-0008-0000-0200-00002B020000}"/>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8" name="【一般廃棄物処理施設】&#10;一人当たり有形固定資産（償却資産）額グラフ枠">
          <a:extLst>
            <a:ext uri="{FF2B5EF4-FFF2-40B4-BE49-F238E27FC236}">
              <a16:creationId xmlns:a16="http://schemas.microsoft.com/office/drawing/2014/main" id="{00000000-0008-0000-0200-00002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80039</xdr:rowOff>
    </xdr:from>
    <xdr:to>
      <xdr:col>116</xdr:col>
      <xdr:colOff>62864</xdr:colOff>
      <xdr:row>41</xdr:row>
      <xdr:rowOff>132173</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flipV="1">
          <a:off x="22160864" y="5737889"/>
          <a:ext cx="0" cy="1423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136000</xdr:rowOff>
    </xdr:from>
    <xdr:ext cx="469744" cy="259045"/>
    <xdr:sp macro="" textlink="">
      <xdr:nvSpPr>
        <xdr:cNvPr id="560" name="【一般廃棄物処理施設】&#10;一人当たり有形固定資産（償却資産）額最小値テキスト">
          <a:extLst>
            <a:ext uri="{FF2B5EF4-FFF2-40B4-BE49-F238E27FC236}">
              <a16:creationId xmlns:a16="http://schemas.microsoft.com/office/drawing/2014/main" id="{00000000-0008-0000-0200-000030020000}"/>
            </a:ext>
          </a:extLst>
        </xdr:cNvPr>
        <xdr:cNvSpPr txBox="1"/>
      </xdr:nvSpPr>
      <xdr:spPr>
        <a:xfrm>
          <a:off x="22199600" y="716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132173</xdr:rowOff>
    </xdr:from>
    <xdr:to>
      <xdr:col>116</xdr:col>
      <xdr:colOff>152400</xdr:colOff>
      <xdr:row>41</xdr:row>
      <xdr:rowOff>132173</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22072600" y="7161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26716</xdr:rowOff>
    </xdr:from>
    <xdr:ext cx="690189" cy="259045"/>
    <xdr:sp macro="" textlink="">
      <xdr:nvSpPr>
        <xdr:cNvPr id="562" name="【一般廃棄物処理施設】&#10;一人当たり有形固定資産（償却資産）額最大値テキスト">
          <a:extLst>
            <a:ext uri="{FF2B5EF4-FFF2-40B4-BE49-F238E27FC236}">
              <a16:creationId xmlns:a16="http://schemas.microsoft.com/office/drawing/2014/main" id="{00000000-0008-0000-0200-000032020000}"/>
            </a:ext>
          </a:extLst>
        </xdr:cNvPr>
        <xdr:cNvSpPr txBox="1"/>
      </xdr:nvSpPr>
      <xdr:spPr>
        <a:xfrm>
          <a:off x="22199600" y="55131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3,116,603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80039</xdr:rowOff>
    </xdr:from>
    <xdr:to>
      <xdr:col>116</xdr:col>
      <xdr:colOff>152400</xdr:colOff>
      <xdr:row>33</xdr:row>
      <xdr:rowOff>80039</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22072600" y="5737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101712</xdr:rowOff>
    </xdr:from>
    <xdr:ext cx="599010" cy="259045"/>
    <xdr:sp macro="" textlink="">
      <xdr:nvSpPr>
        <xdr:cNvPr id="564" name="【一般廃棄物処理施設】&#10;一人当たり有形固定資産（償却資産）額平均値テキスト">
          <a:extLst>
            <a:ext uri="{FF2B5EF4-FFF2-40B4-BE49-F238E27FC236}">
              <a16:creationId xmlns:a16="http://schemas.microsoft.com/office/drawing/2014/main" id="{00000000-0008-0000-0200-000034020000}"/>
            </a:ext>
          </a:extLst>
        </xdr:cNvPr>
        <xdr:cNvSpPr txBox="1"/>
      </xdr:nvSpPr>
      <xdr:spPr>
        <a:xfrm>
          <a:off x="22199600" y="69597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123285</xdr:rowOff>
    </xdr:from>
    <xdr:to>
      <xdr:col>116</xdr:col>
      <xdr:colOff>114300</xdr:colOff>
      <xdr:row>41</xdr:row>
      <xdr:rowOff>53435</xdr:rowOff>
    </xdr:to>
    <xdr:sp macro="" textlink="">
      <xdr:nvSpPr>
        <xdr:cNvPr id="565" name="フローチャート: 判断 564">
          <a:extLst>
            <a:ext uri="{FF2B5EF4-FFF2-40B4-BE49-F238E27FC236}">
              <a16:creationId xmlns:a16="http://schemas.microsoft.com/office/drawing/2014/main" id="{00000000-0008-0000-0200-000035020000}"/>
            </a:ext>
          </a:extLst>
        </xdr:cNvPr>
        <xdr:cNvSpPr/>
      </xdr:nvSpPr>
      <xdr:spPr>
        <a:xfrm>
          <a:off x="22110700" y="698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136395</xdr:rowOff>
    </xdr:from>
    <xdr:to>
      <xdr:col>112</xdr:col>
      <xdr:colOff>38100</xdr:colOff>
      <xdr:row>41</xdr:row>
      <xdr:rowOff>66545</xdr:rowOff>
    </xdr:to>
    <xdr:sp macro="" textlink="">
      <xdr:nvSpPr>
        <xdr:cNvPr id="566" name="フローチャート: 判断 565">
          <a:extLst>
            <a:ext uri="{FF2B5EF4-FFF2-40B4-BE49-F238E27FC236}">
              <a16:creationId xmlns:a16="http://schemas.microsoft.com/office/drawing/2014/main" id="{00000000-0008-0000-0200-000036020000}"/>
            </a:ext>
          </a:extLst>
        </xdr:cNvPr>
        <xdr:cNvSpPr/>
      </xdr:nvSpPr>
      <xdr:spPr>
        <a:xfrm>
          <a:off x="21272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118345</xdr:rowOff>
    </xdr:from>
    <xdr:to>
      <xdr:col>107</xdr:col>
      <xdr:colOff>101600</xdr:colOff>
      <xdr:row>41</xdr:row>
      <xdr:rowOff>48495</xdr:rowOff>
    </xdr:to>
    <xdr:sp macro="" textlink="">
      <xdr:nvSpPr>
        <xdr:cNvPr id="567" name="フローチャート: 判断 566">
          <a:extLst>
            <a:ext uri="{FF2B5EF4-FFF2-40B4-BE49-F238E27FC236}">
              <a16:creationId xmlns:a16="http://schemas.microsoft.com/office/drawing/2014/main" id="{00000000-0008-0000-0200-000037020000}"/>
            </a:ext>
          </a:extLst>
        </xdr:cNvPr>
        <xdr:cNvSpPr/>
      </xdr:nvSpPr>
      <xdr:spPr>
        <a:xfrm>
          <a:off x="20383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129681</xdr:rowOff>
    </xdr:from>
    <xdr:to>
      <xdr:col>102</xdr:col>
      <xdr:colOff>165100</xdr:colOff>
      <xdr:row>41</xdr:row>
      <xdr:rowOff>59831</xdr:rowOff>
    </xdr:to>
    <xdr:sp macro="" textlink="">
      <xdr:nvSpPr>
        <xdr:cNvPr id="568" name="フローチャート: 判断 567">
          <a:extLst>
            <a:ext uri="{FF2B5EF4-FFF2-40B4-BE49-F238E27FC236}">
              <a16:creationId xmlns:a16="http://schemas.microsoft.com/office/drawing/2014/main" id="{00000000-0008-0000-0200-000038020000}"/>
            </a:ext>
          </a:extLst>
        </xdr:cNvPr>
        <xdr:cNvSpPr/>
      </xdr:nvSpPr>
      <xdr:spPr>
        <a:xfrm>
          <a:off x="19494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136325</xdr:rowOff>
    </xdr:from>
    <xdr:to>
      <xdr:col>98</xdr:col>
      <xdr:colOff>38100</xdr:colOff>
      <xdr:row>41</xdr:row>
      <xdr:rowOff>66475</xdr:rowOff>
    </xdr:to>
    <xdr:sp macro="" textlink="">
      <xdr:nvSpPr>
        <xdr:cNvPr id="569" name="フローチャート: 判断 568">
          <a:extLst>
            <a:ext uri="{FF2B5EF4-FFF2-40B4-BE49-F238E27FC236}">
              <a16:creationId xmlns:a16="http://schemas.microsoft.com/office/drawing/2014/main" id="{00000000-0008-0000-0200-000039020000}"/>
            </a:ext>
          </a:extLst>
        </xdr:cNvPr>
        <xdr:cNvSpPr/>
      </xdr:nvSpPr>
      <xdr:spPr>
        <a:xfrm>
          <a:off x="18605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0" name="テキスト ボックス 569">
          <a:extLst>
            <a:ext uri="{FF2B5EF4-FFF2-40B4-BE49-F238E27FC236}">
              <a16:creationId xmlns:a16="http://schemas.microsoft.com/office/drawing/2014/main" id="{00000000-0008-0000-0200-00003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2" name="テキスト ボックス 571">
          <a:extLst>
            <a:ext uri="{FF2B5EF4-FFF2-40B4-BE49-F238E27FC236}">
              <a16:creationId xmlns:a16="http://schemas.microsoft.com/office/drawing/2014/main" id="{00000000-0008-0000-0200-00003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3" name="テキスト ボックス 572">
          <a:extLst>
            <a:ext uri="{FF2B5EF4-FFF2-40B4-BE49-F238E27FC236}">
              <a16:creationId xmlns:a16="http://schemas.microsoft.com/office/drawing/2014/main" id="{00000000-0008-0000-0200-00003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4" name="テキスト ボックス 573">
          <a:extLst>
            <a:ext uri="{FF2B5EF4-FFF2-40B4-BE49-F238E27FC236}">
              <a16:creationId xmlns:a16="http://schemas.microsoft.com/office/drawing/2014/main" id="{00000000-0008-0000-0200-00003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19396</xdr:rowOff>
    </xdr:from>
    <xdr:to>
      <xdr:col>116</xdr:col>
      <xdr:colOff>114300</xdr:colOff>
      <xdr:row>39</xdr:row>
      <xdr:rowOff>120996</xdr:rowOff>
    </xdr:to>
    <xdr:sp macro="" textlink="">
      <xdr:nvSpPr>
        <xdr:cNvPr id="575" name="楕円 574">
          <a:extLst>
            <a:ext uri="{FF2B5EF4-FFF2-40B4-BE49-F238E27FC236}">
              <a16:creationId xmlns:a16="http://schemas.microsoft.com/office/drawing/2014/main" id="{00000000-0008-0000-0200-00003F020000}"/>
            </a:ext>
          </a:extLst>
        </xdr:cNvPr>
        <xdr:cNvSpPr/>
      </xdr:nvSpPr>
      <xdr:spPr>
        <a:xfrm>
          <a:off x="22110700" y="670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42273</xdr:rowOff>
    </xdr:from>
    <xdr:ext cx="599010" cy="259045"/>
    <xdr:sp macro="" textlink="">
      <xdr:nvSpPr>
        <xdr:cNvPr id="576" name="【一般廃棄物処理施設】&#10;一人当たり有形固定資産（償却資産）額該当値テキスト">
          <a:extLst>
            <a:ext uri="{FF2B5EF4-FFF2-40B4-BE49-F238E27FC236}">
              <a16:creationId xmlns:a16="http://schemas.microsoft.com/office/drawing/2014/main" id="{00000000-0008-0000-0200-000040020000}"/>
            </a:ext>
          </a:extLst>
        </xdr:cNvPr>
        <xdr:cNvSpPr txBox="1"/>
      </xdr:nvSpPr>
      <xdr:spPr>
        <a:xfrm>
          <a:off x="22199600" y="655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99105</xdr:rowOff>
    </xdr:from>
    <xdr:to>
      <xdr:col>112</xdr:col>
      <xdr:colOff>38100</xdr:colOff>
      <xdr:row>40</xdr:row>
      <xdr:rowOff>29255</xdr:rowOff>
    </xdr:to>
    <xdr:sp macro="" textlink="">
      <xdr:nvSpPr>
        <xdr:cNvPr id="577" name="楕円 576">
          <a:extLst>
            <a:ext uri="{FF2B5EF4-FFF2-40B4-BE49-F238E27FC236}">
              <a16:creationId xmlns:a16="http://schemas.microsoft.com/office/drawing/2014/main" id="{00000000-0008-0000-0200-000041020000}"/>
            </a:ext>
          </a:extLst>
        </xdr:cNvPr>
        <xdr:cNvSpPr/>
      </xdr:nvSpPr>
      <xdr:spPr>
        <a:xfrm>
          <a:off x="21272500" y="67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70196</xdr:rowOff>
    </xdr:from>
    <xdr:to>
      <xdr:col>116</xdr:col>
      <xdr:colOff>63500</xdr:colOff>
      <xdr:row>39</xdr:row>
      <xdr:rowOff>149905</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flipV="1">
          <a:off x="21323300" y="6756746"/>
          <a:ext cx="838200" cy="7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165728</xdr:rowOff>
    </xdr:from>
    <xdr:to>
      <xdr:col>107</xdr:col>
      <xdr:colOff>101600</xdr:colOff>
      <xdr:row>40</xdr:row>
      <xdr:rowOff>95878</xdr:rowOff>
    </xdr:to>
    <xdr:sp macro="" textlink="">
      <xdr:nvSpPr>
        <xdr:cNvPr id="579" name="楕円 578">
          <a:extLst>
            <a:ext uri="{FF2B5EF4-FFF2-40B4-BE49-F238E27FC236}">
              <a16:creationId xmlns:a16="http://schemas.microsoft.com/office/drawing/2014/main" id="{00000000-0008-0000-0200-000043020000}"/>
            </a:ext>
          </a:extLst>
        </xdr:cNvPr>
        <xdr:cNvSpPr/>
      </xdr:nvSpPr>
      <xdr:spPr>
        <a:xfrm>
          <a:off x="20383500" y="685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149905</xdr:rowOff>
    </xdr:from>
    <xdr:to>
      <xdr:col>111</xdr:col>
      <xdr:colOff>177800</xdr:colOff>
      <xdr:row>40</xdr:row>
      <xdr:rowOff>45078</xdr:rowOff>
    </xdr:to>
    <xdr:cxnSp macro="">
      <xdr:nvCxnSpPr>
        <xdr:cNvPr id="580" name="直線コネクタ 579">
          <a:extLst>
            <a:ext uri="{FF2B5EF4-FFF2-40B4-BE49-F238E27FC236}">
              <a16:creationId xmlns:a16="http://schemas.microsoft.com/office/drawing/2014/main" id="{00000000-0008-0000-0200-000044020000}"/>
            </a:ext>
          </a:extLst>
        </xdr:cNvPr>
        <xdr:cNvCxnSpPr/>
      </xdr:nvCxnSpPr>
      <xdr:spPr>
        <a:xfrm flipV="1">
          <a:off x="20434300" y="6836455"/>
          <a:ext cx="889000" cy="6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109141</xdr:rowOff>
    </xdr:from>
    <xdr:to>
      <xdr:col>102</xdr:col>
      <xdr:colOff>165100</xdr:colOff>
      <xdr:row>41</xdr:row>
      <xdr:rowOff>39291</xdr:rowOff>
    </xdr:to>
    <xdr:sp macro="" textlink="">
      <xdr:nvSpPr>
        <xdr:cNvPr id="581" name="楕円 580">
          <a:extLst>
            <a:ext uri="{FF2B5EF4-FFF2-40B4-BE49-F238E27FC236}">
              <a16:creationId xmlns:a16="http://schemas.microsoft.com/office/drawing/2014/main" id="{00000000-0008-0000-0200-000045020000}"/>
            </a:ext>
          </a:extLst>
        </xdr:cNvPr>
        <xdr:cNvSpPr/>
      </xdr:nvSpPr>
      <xdr:spPr>
        <a:xfrm>
          <a:off x="19494500" y="696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45078</xdr:rowOff>
    </xdr:from>
    <xdr:to>
      <xdr:col>107</xdr:col>
      <xdr:colOff>50800</xdr:colOff>
      <xdr:row>40</xdr:row>
      <xdr:rowOff>159941</xdr:rowOff>
    </xdr:to>
    <xdr:cxnSp macro="">
      <xdr:nvCxnSpPr>
        <xdr:cNvPr id="582" name="直線コネクタ 581">
          <a:extLst>
            <a:ext uri="{FF2B5EF4-FFF2-40B4-BE49-F238E27FC236}">
              <a16:creationId xmlns:a16="http://schemas.microsoft.com/office/drawing/2014/main" id="{00000000-0008-0000-0200-000046020000}"/>
            </a:ext>
          </a:extLst>
        </xdr:cNvPr>
        <xdr:cNvCxnSpPr/>
      </xdr:nvCxnSpPr>
      <xdr:spPr>
        <a:xfrm flipV="1">
          <a:off x="19545300" y="6903078"/>
          <a:ext cx="889000" cy="11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109736</xdr:rowOff>
    </xdr:from>
    <xdr:to>
      <xdr:col>98</xdr:col>
      <xdr:colOff>38100</xdr:colOff>
      <xdr:row>41</xdr:row>
      <xdr:rowOff>39886</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8605500" y="696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159941</xdr:rowOff>
    </xdr:from>
    <xdr:to>
      <xdr:col>102</xdr:col>
      <xdr:colOff>114300</xdr:colOff>
      <xdr:row>40</xdr:row>
      <xdr:rowOff>160536</xdr:rowOff>
    </xdr:to>
    <xdr:cxnSp macro="">
      <xdr:nvCxnSpPr>
        <xdr:cNvPr id="584" name="直線コネクタ 583">
          <a:extLst>
            <a:ext uri="{FF2B5EF4-FFF2-40B4-BE49-F238E27FC236}">
              <a16:creationId xmlns:a16="http://schemas.microsoft.com/office/drawing/2014/main" id="{00000000-0008-0000-0200-000048020000}"/>
            </a:ext>
          </a:extLst>
        </xdr:cNvPr>
        <xdr:cNvCxnSpPr/>
      </xdr:nvCxnSpPr>
      <xdr:spPr>
        <a:xfrm flipV="1">
          <a:off x="18656300" y="701794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57672</xdr:rowOff>
    </xdr:from>
    <xdr:ext cx="599010" cy="259045"/>
    <xdr:sp macro="" textlink="">
      <xdr:nvSpPr>
        <xdr:cNvPr id="585" name="n_1aveValue【一般廃棄物処理施設】&#10;一人当たり有形固定資産（償却資産）額">
          <a:extLst>
            <a:ext uri="{FF2B5EF4-FFF2-40B4-BE49-F238E27FC236}">
              <a16:creationId xmlns:a16="http://schemas.microsoft.com/office/drawing/2014/main" id="{00000000-0008-0000-0200-000049020000}"/>
            </a:ext>
          </a:extLst>
        </xdr:cNvPr>
        <xdr:cNvSpPr txBox="1"/>
      </xdr:nvSpPr>
      <xdr:spPr>
        <a:xfrm>
          <a:off x="21011095" y="708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39622</xdr:rowOff>
    </xdr:from>
    <xdr:ext cx="599010" cy="259045"/>
    <xdr:sp macro="" textlink="">
      <xdr:nvSpPr>
        <xdr:cNvPr id="586" name="n_2aveValue【一般廃棄物処理施設】&#10;一人当たり有形固定資産（償却資産）額">
          <a:extLst>
            <a:ext uri="{FF2B5EF4-FFF2-40B4-BE49-F238E27FC236}">
              <a16:creationId xmlns:a16="http://schemas.microsoft.com/office/drawing/2014/main" id="{00000000-0008-0000-0200-00004A020000}"/>
            </a:ext>
          </a:extLst>
        </xdr:cNvPr>
        <xdr:cNvSpPr txBox="1"/>
      </xdr:nvSpPr>
      <xdr:spPr>
        <a:xfrm>
          <a:off x="201347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50958</xdr:rowOff>
    </xdr:from>
    <xdr:ext cx="599010" cy="259045"/>
    <xdr:sp macro="" textlink="">
      <xdr:nvSpPr>
        <xdr:cNvPr id="587" name="n_3aveValue【一般廃棄物処理施設】&#10;一人当たり有形固定資産（償却資産）額">
          <a:extLst>
            <a:ext uri="{FF2B5EF4-FFF2-40B4-BE49-F238E27FC236}">
              <a16:creationId xmlns:a16="http://schemas.microsoft.com/office/drawing/2014/main" id="{00000000-0008-0000-0200-00004B020000}"/>
            </a:ext>
          </a:extLst>
        </xdr:cNvPr>
        <xdr:cNvSpPr txBox="1"/>
      </xdr:nvSpPr>
      <xdr:spPr>
        <a:xfrm>
          <a:off x="19245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57602</xdr:rowOff>
    </xdr:from>
    <xdr:ext cx="599010" cy="259045"/>
    <xdr:sp macro="" textlink="">
      <xdr:nvSpPr>
        <xdr:cNvPr id="588" name="n_4aveValue【一般廃棄物処理施設】&#10;一人当たり有形固定資産（償却資産）額">
          <a:extLst>
            <a:ext uri="{FF2B5EF4-FFF2-40B4-BE49-F238E27FC236}">
              <a16:creationId xmlns:a16="http://schemas.microsoft.com/office/drawing/2014/main" id="{00000000-0008-0000-0200-00004C020000}"/>
            </a:ext>
          </a:extLst>
        </xdr:cNvPr>
        <xdr:cNvSpPr txBox="1"/>
      </xdr:nvSpPr>
      <xdr:spPr>
        <a:xfrm>
          <a:off x="18356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45782</xdr:rowOff>
    </xdr:from>
    <xdr:ext cx="599010" cy="259045"/>
    <xdr:sp macro="" textlink="">
      <xdr:nvSpPr>
        <xdr:cNvPr id="589" name="n_1mainValue【一般廃棄物処理施設】&#10;一人当たり有形固定資産（償却資産）額">
          <a:extLst>
            <a:ext uri="{FF2B5EF4-FFF2-40B4-BE49-F238E27FC236}">
              <a16:creationId xmlns:a16="http://schemas.microsoft.com/office/drawing/2014/main" id="{00000000-0008-0000-0200-00004D020000}"/>
            </a:ext>
          </a:extLst>
        </xdr:cNvPr>
        <xdr:cNvSpPr txBox="1"/>
      </xdr:nvSpPr>
      <xdr:spPr>
        <a:xfrm>
          <a:off x="21011095" y="6560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112405</xdr:rowOff>
    </xdr:from>
    <xdr:ext cx="599010" cy="259045"/>
    <xdr:sp macro="" textlink="">
      <xdr:nvSpPr>
        <xdr:cNvPr id="590" name="n_2mainValue【一般廃棄物処理施設】&#10;一人当たり有形固定資産（償却資産）額">
          <a:extLst>
            <a:ext uri="{FF2B5EF4-FFF2-40B4-BE49-F238E27FC236}">
              <a16:creationId xmlns:a16="http://schemas.microsoft.com/office/drawing/2014/main" id="{00000000-0008-0000-0200-00004E020000}"/>
            </a:ext>
          </a:extLst>
        </xdr:cNvPr>
        <xdr:cNvSpPr txBox="1"/>
      </xdr:nvSpPr>
      <xdr:spPr>
        <a:xfrm>
          <a:off x="20134795" y="662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55818</xdr:rowOff>
    </xdr:from>
    <xdr:ext cx="599010" cy="259045"/>
    <xdr:sp macro="" textlink="">
      <xdr:nvSpPr>
        <xdr:cNvPr id="591" name="n_3mainValue【一般廃棄物処理施設】&#10;一人当たり有形固定資産（償却資産）額">
          <a:extLst>
            <a:ext uri="{FF2B5EF4-FFF2-40B4-BE49-F238E27FC236}">
              <a16:creationId xmlns:a16="http://schemas.microsoft.com/office/drawing/2014/main" id="{00000000-0008-0000-0200-00004F020000}"/>
            </a:ext>
          </a:extLst>
        </xdr:cNvPr>
        <xdr:cNvSpPr txBox="1"/>
      </xdr:nvSpPr>
      <xdr:spPr>
        <a:xfrm>
          <a:off x="19245795" y="674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56413</xdr:rowOff>
    </xdr:from>
    <xdr:ext cx="599010" cy="259045"/>
    <xdr:sp macro="" textlink="">
      <xdr:nvSpPr>
        <xdr:cNvPr id="592" name="n_4mainValue【一般廃棄物処理施設】&#10;一人当たり有形固定資産（償却資産）額">
          <a:extLst>
            <a:ext uri="{FF2B5EF4-FFF2-40B4-BE49-F238E27FC236}">
              <a16:creationId xmlns:a16="http://schemas.microsoft.com/office/drawing/2014/main" id="{00000000-0008-0000-0200-000050020000}"/>
            </a:ext>
          </a:extLst>
        </xdr:cNvPr>
        <xdr:cNvSpPr txBox="1"/>
      </xdr:nvSpPr>
      <xdr:spPr>
        <a:xfrm>
          <a:off x="18356795" y="6742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00000000-0008-0000-0200-00005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00000000-0008-0000-0200-00005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00000000-0008-0000-0200-00005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00000000-0008-0000-0200-00005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00000000-0008-0000-0200-00005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07" name="テキスト ボックス 606">
          <a:extLst>
            <a:ext uri="{FF2B5EF4-FFF2-40B4-BE49-F238E27FC236}">
              <a16:creationId xmlns:a16="http://schemas.microsoft.com/office/drawing/2014/main" id="{00000000-0008-0000-0200-00005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6" name="【保健センター・保健所】&#10;有形固定資産減価償却率グラフ枠">
          <a:extLst>
            <a:ext uri="{FF2B5EF4-FFF2-40B4-BE49-F238E27FC236}">
              <a16:creationId xmlns:a16="http://schemas.microsoft.com/office/drawing/2014/main" id="{00000000-0008-0000-0200-00006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60960</xdr:rowOff>
    </xdr:from>
    <xdr:to>
      <xdr:col>85</xdr:col>
      <xdr:colOff>126364</xdr:colOff>
      <xdr:row>64</xdr:row>
      <xdr:rowOff>76200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flipV="1">
          <a:off x="16318864"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18" name="【保健センター・保健所】&#10;有形固定資産減価償却率最小値テキスト">
          <a:extLst>
            <a:ext uri="{FF2B5EF4-FFF2-40B4-BE49-F238E27FC236}">
              <a16:creationId xmlns:a16="http://schemas.microsoft.com/office/drawing/2014/main" id="{00000000-0008-0000-0200-00006A02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7637</xdr:rowOff>
    </xdr:from>
    <xdr:ext cx="405111" cy="259045"/>
    <xdr:sp macro="" textlink="">
      <xdr:nvSpPr>
        <xdr:cNvPr id="620" name="【保健センター・保健所】&#10;有形固定資産減価償却率最大値テキスト">
          <a:extLst>
            <a:ext uri="{FF2B5EF4-FFF2-40B4-BE49-F238E27FC236}">
              <a16:creationId xmlns:a16="http://schemas.microsoft.com/office/drawing/2014/main" id="{00000000-0008-0000-0200-00006C020000}"/>
            </a:ext>
          </a:extLst>
        </xdr:cNvPr>
        <xdr:cNvSpPr txBox="1"/>
      </xdr:nvSpPr>
      <xdr:spPr>
        <a:xfrm>
          <a:off x="16357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60960</xdr:rowOff>
    </xdr:from>
    <xdr:to>
      <xdr:col>86</xdr:col>
      <xdr:colOff>25400</xdr:colOff>
      <xdr:row>56</xdr:row>
      <xdr:rowOff>60960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6230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28592</xdr:rowOff>
    </xdr:from>
    <xdr:ext cx="405111" cy="259045"/>
    <xdr:sp macro="" textlink="">
      <xdr:nvSpPr>
        <xdr:cNvPr id="622" name="【保健センター・保健所】&#10;有形固定資産減価償却率平均値テキスト">
          <a:extLst>
            <a:ext uri="{FF2B5EF4-FFF2-40B4-BE49-F238E27FC236}">
              <a16:creationId xmlns:a16="http://schemas.microsoft.com/office/drawing/2014/main" id="{00000000-0008-0000-0200-00006E020000}"/>
            </a:ext>
          </a:extLst>
        </xdr:cNvPr>
        <xdr:cNvSpPr txBox="1"/>
      </xdr:nvSpPr>
      <xdr:spPr>
        <a:xfrm>
          <a:off x="16357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50165</xdr:rowOff>
    </xdr:from>
    <xdr:to>
      <xdr:col>85</xdr:col>
      <xdr:colOff>177800</xdr:colOff>
      <xdr:row>59</xdr:row>
      <xdr:rowOff>151765</xdr:rowOff>
    </xdr:to>
    <xdr:sp macro="" textlink="">
      <xdr:nvSpPr>
        <xdr:cNvPr id="623" name="フローチャート: 判断 622">
          <a:extLst>
            <a:ext uri="{FF2B5EF4-FFF2-40B4-BE49-F238E27FC236}">
              <a16:creationId xmlns:a16="http://schemas.microsoft.com/office/drawing/2014/main" id="{00000000-0008-0000-0200-00006F020000}"/>
            </a:ext>
          </a:extLst>
        </xdr:cNvPr>
        <xdr:cNvSpPr/>
      </xdr:nvSpPr>
      <xdr:spPr>
        <a:xfrm>
          <a:off x="16268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61595</xdr:rowOff>
    </xdr:from>
    <xdr:to>
      <xdr:col>81</xdr:col>
      <xdr:colOff>101600</xdr:colOff>
      <xdr:row>59</xdr:row>
      <xdr:rowOff>163195</xdr:rowOff>
    </xdr:to>
    <xdr:sp macro="" textlink="">
      <xdr:nvSpPr>
        <xdr:cNvPr id="624" name="フローチャート: 判断 623">
          <a:extLst>
            <a:ext uri="{FF2B5EF4-FFF2-40B4-BE49-F238E27FC236}">
              <a16:creationId xmlns:a16="http://schemas.microsoft.com/office/drawing/2014/main" id="{00000000-0008-0000-0200-000070020000}"/>
            </a:ext>
          </a:extLst>
        </xdr:cNvPr>
        <xdr:cNvSpPr/>
      </xdr:nvSpPr>
      <xdr:spPr>
        <a:xfrm>
          <a:off x="15430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124460</xdr:rowOff>
    </xdr:from>
    <xdr:to>
      <xdr:col>76</xdr:col>
      <xdr:colOff>165100</xdr:colOff>
      <xdr:row>59</xdr:row>
      <xdr:rowOff>54610</xdr:rowOff>
    </xdr:to>
    <xdr:sp macro="" textlink="">
      <xdr:nvSpPr>
        <xdr:cNvPr id="625" name="フローチャート: 判断 624">
          <a:extLst>
            <a:ext uri="{FF2B5EF4-FFF2-40B4-BE49-F238E27FC236}">
              <a16:creationId xmlns:a16="http://schemas.microsoft.com/office/drawing/2014/main" id="{00000000-0008-0000-0200-000071020000}"/>
            </a:ext>
          </a:extLst>
        </xdr:cNvPr>
        <xdr:cNvSpPr/>
      </xdr:nvSpPr>
      <xdr:spPr>
        <a:xfrm>
          <a:off x="14541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26" name="フローチャート: 判断 625">
          <a:extLst>
            <a:ext uri="{FF2B5EF4-FFF2-40B4-BE49-F238E27FC236}">
              <a16:creationId xmlns:a16="http://schemas.microsoft.com/office/drawing/2014/main" id="{00000000-0008-0000-0200-000072020000}"/>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00000000-0008-0000-0200-00007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9" name="テキスト ボックス 628">
          <a:extLst>
            <a:ext uri="{FF2B5EF4-FFF2-40B4-BE49-F238E27FC236}">
              <a16:creationId xmlns:a16="http://schemas.microsoft.com/office/drawing/2014/main" id="{00000000-0008-0000-0200-00007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0" name="テキスト ボックス 629">
          <a:extLst>
            <a:ext uri="{FF2B5EF4-FFF2-40B4-BE49-F238E27FC236}">
              <a16:creationId xmlns:a16="http://schemas.microsoft.com/office/drawing/2014/main" id="{00000000-0008-0000-0200-00007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1" name="テキスト ボックス 630">
          <a:extLst>
            <a:ext uri="{FF2B5EF4-FFF2-40B4-BE49-F238E27FC236}">
              <a16:creationId xmlns:a16="http://schemas.microsoft.com/office/drawing/2014/main" id="{00000000-0008-0000-0200-00007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149225</xdr:rowOff>
    </xdr:from>
    <xdr:to>
      <xdr:col>81</xdr:col>
      <xdr:colOff>101600</xdr:colOff>
      <xdr:row>61</xdr:row>
      <xdr:rowOff>79375</xdr:rowOff>
    </xdr:to>
    <xdr:sp macro="" textlink="">
      <xdr:nvSpPr>
        <xdr:cNvPr id="633" name="楕円 632">
          <a:extLst>
            <a:ext uri="{FF2B5EF4-FFF2-40B4-BE49-F238E27FC236}">
              <a16:creationId xmlns:a16="http://schemas.microsoft.com/office/drawing/2014/main" id="{00000000-0008-0000-0200-000079020000}"/>
            </a:ext>
          </a:extLst>
        </xdr:cNvPr>
        <xdr:cNvSpPr/>
      </xdr:nvSpPr>
      <xdr:spPr>
        <a:xfrm>
          <a:off x="15430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114935</xdr:rowOff>
    </xdr:from>
    <xdr:to>
      <xdr:col>76</xdr:col>
      <xdr:colOff>165100</xdr:colOff>
      <xdr:row>61</xdr:row>
      <xdr:rowOff>45085</xdr:rowOff>
    </xdr:to>
    <xdr:sp macro="" textlink="">
      <xdr:nvSpPr>
        <xdr:cNvPr id="634" name="楕円 633">
          <a:extLst>
            <a:ext uri="{FF2B5EF4-FFF2-40B4-BE49-F238E27FC236}">
              <a16:creationId xmlns:a16="http://schemas.microsoft.com/office/drawing/2014/main" id="{00000000-0008-0000-0200-00007A020000}"/>
            </a:ext>
          </a:extLst>
        </xdr:cNvPr>
        <xdr:cNvSpPr/>
      </xdr:nvSpPr>
      <xdr:spPr>
        <a:xfrm>
          <a:off x="14541500" y="104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165735</xdr:rowOff>
    </xdr:from>
    <xdr:to>
      <xdr:col>81</xdr:col>
      <xdr:colOff>50800</xdr:colOff>
      <xdr:row>61</xdr:row>
      <xdr:rowOff>28575</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4592300" y="1045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109220</xdr:rowOff>
    </xdr:from>
    <xdr:to>
      <xdr:col>72</xdr:col>
      <xdr:colOff>38100</xdr:colOff>
      <xdr:row>61</xdr:row>
      <xdr:rowOff>39370</xdr:rowOff>
    </xdr:to>
    <xdr:sp macro="" textlink="">
      <xdr:nvSpPr>
        <xdr:cNvPr id="636" name="楕円 635">
          <a:extLst>
            <a:ext uri="{FF2B5EF4-FFF2-40B4-BE49-F238E27FC236}">
              <a16:creationId xmlns:a16="http://schemas.microsoft.com/office/drawing/2014/main" id="{00000000-0008-0000-0200-00007C020000}"/>
            </a:ext>
          </a:extLst>
        </xdr:cNvPr>
        <xdr:cNvSpPr/>
      </xdr:nvSpPr>
      <xdr:spPr>
        <a:xfrm>
          <a:off x="13652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160020</xdr:rowOff>
    </xdr:from>
    <xdr:to>
      <xdr:col>76</xdr:col>
      <xdr:colOff>114300</xdr:colOff>
      <xdr:row>60</xdr:row>
      <xdr:rowOff>165735</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3703300" y="104470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69215</xdr:rowOff>
    </xdr:from>
    <xdr:to>
      <xdr:col>67</xdr:col>
      <xdr:colOff>101600</xdr:colOff>
      <xdr:row>61</xdr:row>
      <xdr:rowOff>170815</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2763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160020</xdr:rowOff>
    </xdr:from>
    <xdr:to>
      <xdr:col>71</xdr:col>
      <xdr:colOff>177800</xdr:colOff>
      <xdr:row>61</xdr:row>
      <xdr:rowOff>120015</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12814300" y="1044702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8272</xdr:rowOff>
    </xdr:from>
    <xdr:ext cx="405111" cy="259045"/>
    <xdr:sp macro="" textlink="">
      <xdr:nvSpPr>
        <xdr:cNvPr id="640" name="n_1aveValue【保健センター・保健所】&#10;有形固定資産減価償却率">
          <a:extLst>
            <a:ext uri="{FF2B5EF4-FFF2-40B4-BE49-F238E27FC236}">
              <a16:creationId xmlns:a16="http://schemas.microsoft.com/office/drawing/2014/main" id="{00000000-0008-0000-0200-000080020000}"/>
            </a:ext>
          </a:extLst>
        </xdr:cNvPr>
        <xdr:cNvSpPr txBox="1"/>
      </xdr:nvSpPr>
      <xdr:spPr>
        <a:xfrm>
          <a:off x="152660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71137</xdr:rowOff>
    </xdr:from>
    <xdr:ext cx="405111" cy="259045"/>
    <xdr:sp macro="" textlink="">
      <xdr:nvSpPr>
        <xdr:cNvPr id="641" name="n_2aveValue【保健センター・保健所】&#10;有形固定資産減価償却率">
          <a:extLst>
            <a:ext uri="{FF2B5EF4-FFF2-40B4-BE49-F238E27FC236}">
              <a16:creationId xmlns:a16="http://schemas.microsoft.com/office/drawing/2014/main" id="{00000000-0008-0000-0200-000081020000}"/>
            </a:ext>
          </a:extLst>
        </xdr:cNvPr>
        <xdr:cNvSpPr txBox="1"/>
      </xdr:nvSpPr>
      <xdr:spPr>
        <a:xfrm>
          <a:off x="143897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42" name="n_3aveValue【保健センター・保健所】&#10;有形固定資産減価償却率">
          <a:extLst>
            <a:ext uri="{FF2B5EF4-FFF2-40B4-BE49-F238E27FC236}">
              <a16:creationId xmlns:a16="http://schemas.microsoft.com/office/drawing/2014/main" id="{00000000-0008-0000-0200-000082020000}"/>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43" name="n_4aveValue【保健センター・保健所】&#10;有形固定資産減価償却率">
          <a:extLst>
            <a:ext uri="{FF2B5EF4-FFF2-40B4-BE49-F238E27FC236}">
              <a16:creationId xmlns:a16="http://schemas.microsoft.com/office/drawing/2014/main" id="{00000000-0008-0000-0200-000083020000}"/>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70502</xdr:rowOff>
    </xdr:from>
    <xdr:ext cx="405111" cy="259045"/>
    <xdr:sp macro="" textlink="">
      <xdr:nvSpPr>
        <xdr:cNvPr id="644" name="n_1mainValue【保健センター・保健所】&#10;有形固定資産減価償却率">
          <a:extLst>
            <a:ext uri="{FF2B5EF4-FFF2-40B4-BE49-F238E27FC236}">
              <a16:creationId xmlns:a16="http://schemas.microsoft.com/office/drawing/2014/main" id="{00000000-0008-0000-0200-000084020000}"/>
            </a:ext>
          </a:extLst>
        </xdr:cNvPr>
        <xdr:cNvSpPr txBox="1"/>
      </xdr:nvSpPr>
      <xdr:spPr>
        <a:xfrm>
          <a:off x="152660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36212</xdr:rowOff>
    </xdr:from>
    <xdr:ext cx="405111" cy="259045"/>
    <xdr:sp macro="" textlink="">
      <xdr:nvSpPr>
        <xdr:cNvPr id="645" name="n_2mainValue【保健センター・保健所】&#10;有形固定資産減価償却率">
          <a:extLst>
            <a:ext uri="{FF2B5EF4-FFF2-40B4-BE49-F238E27FC236}">
              <a16:creationId xmlns:a16="http://schemas.microsoft.com/office/drawing/2014/main" id="{00000000-0008-0000-0200-000085020000}"/>
            </a:ext>
          </a:extLst>
        </xdr:cNvPr>
        <xdr:cNvSpPr txBox="1"/>
      </xdr:nvSpPr>
      <xdr:spPr>
        <a:xfrm>
          <a:off x="14389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30497</xdr:rowOff>
    </xdr:from>
    <xdr:ext cx="405111" cy="259045"/>
    <xdr:sp macro="" textlink="">
      <xdr:nvSpPr>
        <xdr:cNvPr id="646" name="n_3mainValue【保健センター・保健所】&#10;有形固定資産減価償却率">
          <a:extLst>
            <a:ext uri="{FF2B5EF4-FFF2-40B4-BE49-F238E27FC236}">
              <a16:creationId xmlns:a16="http://schemas.microsoft.com/office/drawing/2014/main" id="{00000000-0008-0000-0200-000086020000}"/>
            </a:ext>
          </a:extLst>
        </xdr:cNvPr>
        <xdr:cNvSpPr txBox="1"/>
      </xdr:nvSpPr>
      <xdr:spPr>
        <a:xfrm>
          <a:off x="135007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161942</xdr:rowOff>
    </xdr:from>
    <xdr:ext cx="405111" cy="259045"/>
    <xdr:sp macro="" textlink="">
      <xdr:nvSpPr>
        <xdr:cNvPr id="647" name="n_4mainValue【保健センター・保健所】&#10;有形固定資産減価償却率">
          <a:extLst>
            <a:ext uri="{FF2B5EF4-FFF2-40B4-BE49-F238E27FC236}">
              <a16:creationId xmlns:a16="http://schemas.microsoft.com/office/drawing/2014/main" id="{00000000-0008-0000-0200-000087020000}"/>
            </a:ext>
          </a:extLst>
        </xdr:cNvPr>
        <xdr:cNvSpPr txBox="1"/>
      </xdr:nvSpPr>
      <xdr:spPr>
        <a:xfrm>
          <a:off x="12611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8" name="正方形/長方形 647">
          <a:extLst>
            <a:ext uri="{FF2B5EF4-FFF2-40B4-BE49-F238E27FC236}">
              <a16:creationId xmlns:a16="http://schemas.microsoft.com/office/drawing/2014/main" id="{00000000-0008-0000-0200-000088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9" name="正方形/長方形 648">
          <a:extLst>
            <a:ext uri="{FF2B5EF4-FFF2-40B4-BE49-F238E27FC236}">
              <a16:creationId xmlns:a16="http://schemas.microsoft.com/office/drawing/2014/main" id="{00000000-0008-0000-0200-000089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0" name="正方形/長方形 649">
          <a:extLst>
            <a:ext uri="{FF2B5EF4-FFF2-40B4-BE49-F238E27FC236}">
              <a16:creationId xmlns:a16="http://schemas.microsoft.com/office/drawing/2014/main" id="{00000000-0008-0000-0200-00008A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1" name="正方形/長方形 650">
          <a:extLst>
            <a:ext uri="{FF2B5EF4-FFF2-40B4-BE49-F238E27FC236}">
              <a16:creationId xmlns:a16="http://schemas.microsoft.com/office/drawing/2014/main" id="{00000000-0008-0000-0200-00008B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2" name="正方形/長方形 651">
          <a:extLst>
            <a:ext uri="{FF2B5EF4-FFF2-40B4-BE49-F238E27FC236}">
              <a16:creationId xmlns:a16="http://schemas.microsoft.com/office/drawing/2014/main" id="{00000000-0008-0000-0200-00008C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3" name="正方形/長方形 652">
          <a:extLst>
            <a:ext uri="{FF2B5EF4-FFF2-40B4-BE49-F238E27FC236}">
              <a16:creationId xmlns:a16="http://schemas.microsoft.com/office/drawing/2014/main" id="{00000000-0008-0000-0200-00008D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4" name="正方形/長方形 653">
          <a:extLst>
            <a:ext uri="{FF2B5EF4-FFF2-40B4-BE49-F238E27FC236}">
              <a16:creationId xmlns:a16="http://schemas.microsoft.com/office/drawing/2014/main" id="{00000000-0008-0000-0200-00008E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5" name="正方形/長方形 654">
          <a:extLst>
            <a:ext uri="{FF2B5EF4-FFF2-40B4-BE49-F238E27FC236}">
              <a16:creationId xmlns:a16="http://schemas.microsoft.com/office/drawing/2014/main" id="{00000000-0008-0000-0200-00008F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59" name="テキスト ボックス 658">
          <a:extLst>
            <a:ext uri="{FF2B5EF4-FFF2-40B4-BE49-F238E27FC236}">
              <a16:creationId xmlns:a16="http://schemas.microsoft.com/office/drawing/2014/main" id="{00000000-0008-0000-0200-000093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4" name="直線コネクタ 663">
          <a:extLst>
            <a:ext uri="{FF2B5EF4-FFF2-40B4-BE49-F238E27FC236}">
              <a16:creationId xmlns:a16="http://schemas.microsoft.com/office/drawing/2014/main" id="{00000000-0008-0000-0200-000098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65" name="テキスト ボックス 664">
          <a:extLst>
            <a:ext uri="{FF2B5EF4-FFF2-40B4-BE49-F238E27FC236}">
              <a16:creationId xmlns:a16="http://schemas.microsoft.com/office/drawing/2014/main" id="{00000000-0008-0000-0200-000099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6" name="直線コネクタ 665">
          <a:extLst>
            <a:ext uri="{FF2B5EF4-FFF2-40B4-BE49-F238E27FC236}">
              <a16:creationId xmlns:a16="http://schemas.microsoft.com/office/drawing/2014/main" id="{00000000-0008-0000-0200-00009A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7" name="テキスト ボックス 666">
          <a:extLst>
            <a:ext uri="{FF2B5EF4-FFF2-40B4-BE49-F238E27FC236}">
              <a16:creationId xmlns:a16="http://schemas.microsoft.com/office/drawing/2014/main" id="{00000000-0008-0000-0200-00009B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8" name="【保健センター・保健所】&#10;一人当たり面積グラフ枠">
          <a:extLst>
            <a:ext uri="{FF2B5EF4-FFF2-40B4-BE49-F238E27FC236}">
              <a16:creationId xmlns:a16="http://schemas.microsoft.com/office/drawing/2014/main" id="{00000000-0008-0000-0200-00009C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139446</xdr:rowOff>
    </xdr:from>
    <xdr:to>
      <xdr:col>116</xdr:col>
      <xdr:colOff>62864</xdr:colOff>
      <xdr:row>63</xdr:row>
      <xdr:rowOff>155905</xdr:rowOff>
    </xdr:to>
    <xdr:cxnSp macro="">
      <xdr:nvCxnSpPr>
        <xdr:cNvPr id="669" name="直線コネクタ 668">
          <a:extLst>
            <a:ext uri="{FF2B5EF4-FFF2-40B4-BE49-F238E27FC236}">
              <a16:creationId xmlns:a16="http://schemas.microsoft.com/office/drawing/2014/main" id="{00000000-0008-0000-0200-00009D020000}"/>
            </a:ext>
          </a:extLst>
        </xdr:cNvPr>
        <xdr:cNvCxnSpPr/>
      </xdr:nvCxnSpPr>
      <xdr:spPr>
        <a:xfrm flipV="1">
          <a:off x="22160864" y="9740646"/>
          <a:ext cx="0" cy="1216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159732</xdr:rowOff>
    </xdr:from>
    <xdr:ext cx="469744" cy="259045"/>
    <xdr:sp macro="" textlink="">
      <xdr:nvSpPr>
        <xdr:cNvPr id="670" name="【保健センター・保健所】&#10;一人当たり面積最小値テキスト">
          <a:extLst>
            <a:ext uri="{FF2B5EF4-FFF2-40B4-BE49-F238E27FC236}">
              <a16:creationId xmlns:a16="http://schemas.microsoft.com/office/drawing/2014/main" id="{00000000-0008-0000-0200-00009E020000}"/>
            </a:ext>
          </a:extLst>
        </xdr:cNvPr>
        <xdr:cNvSpPr txBox="1"/>
      </xdr:nvSpPr>
      <xdr:spPr>
        <a:xfrm>
          <a:off x="22199600" y="10961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155905</xdr:rowOff>
    </xdr:from>
    <xdr:to>
      <xdr:col>116</xdr:col>
      <xdr:colOff>152400</xdr:colOff>
      <xdr:row>63</xdr:row>
      <xdr:rowOff>155905</xdr:rowOff>
    </xdr:to>
    <xdr:cxnSp macro="">
      <xdr:nvCxnSpPr>
        <xdr:cNvPr id="671" name="直線コネクタ 670">
          <a:extLst>
            <a:ext uri="{FF2B5EF4-FFF2-40B4-BE49-F238E27FC236}">
              <a16:creationId xmlns:a16="http://schemas.microsoft.com/office/drawing/2014/main" id="{00000000-0008-0000-0200-00009F020000}"/>
            </a:ext>
          </a:extLst>
        </xdr:cNvPr>
        <xdr:cNvCxnSpPr/>
      </xdr:nvCxnSpPr>
      <xdr:spPr>
        <a:xfrm>
          <a:off x="22072600" y="10957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86123</xdr:rowOff>
    </xdr:from>
    <xdr:ext cx="469744" cy="259045"/>
    <xdr:sp macro="" textlink="">
      <xdr:nvSpPr>
        <xdr:cNvPr id="672" name="【保健センター・保健所】&#10;一人当たり面積最大値テキスト">
          <a:extLst>
            <a:ext uri="{FF2B5EF4-FFF2-40B4-BE49-F238E27FC236}">
              <a16:creationId xmlns:a16="http://schemas.microsoft.com/office/drawing/2014/main" id="{00000000-0008-0000-0200-0000A0020000}"/>
            </a:ext>
          </a:extLst>
        </xdr:cNvPr>
        <xdr:cNvSpPr txBox="1"/>
      </xdr:nvSpPr>
      <xdr:spPr>
        <a:xfrm>
          <a:off x="22199600" y="951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139446</xdr:rowOff>
    </xdr:from>
    <xdr:to>
      <xdr:col>116</xdr:col>
      <xdr:colOff>152400</xdr:colOff>
      <xdr:row>56</xdr:row>
      <xdr:rowOff>139446</xdr:rowOff>
    </xdr:to>
    <xdr:cxnSp macro="">
      <xdr:nvCxnSpPr>
        <xdr:cNvPr id="673" name="直線コネクタ 672">
          <a:extLst>
            <a:ext uri="{FF2B5EF4-FFF2-40B4-BE49-F238E27FC236}">
              <a16:creationId xmlns:a16="http://schemas.microsoft.com/office/drawing/2014/main" id="{00000000-0008-0000-0200-0000A1020000}"/>
            </a:ext>
          </a:extLst>
        </xdr:cNvPr>
        <xdr:cNvCxnSpPr/>
      </xdr:nvCxnSpPr>
      <xdr:spPr>
        <a:xfrm>
          <a:off x="22072600" y="974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22268</xdr:rowOff>
    </xdr:from>
    <xdr:ext cx="469744" cy="259045"/>
    <xdr:sp macro="" textlink="">
      <xdr:nvSpPr>
        <xdr:cNvPr id="674" name="【保健センター・保健所】&#10;一人当たり面積平均値テキスト">
          <a:extLst>
            <a:ext uri="{FF2B5EF4-FFF2-40B4-BE49-F238E27FC236}">
              <a16:creationId xmlns:a16="http://schemas.microsoft.com/office/drawing/2014/main" id="{00000000-0008-0000-0200-0000A2020000}"/>
            </a:ext>
          </a:extLst>
        </xdr:cNvPr>
        <xdr:cNvSpPr txBox="1"/>
      </xdr:nvSpPr>
      <xdr:spPr>
        <a:xfrm>
          <a:off x="22199600" y="108236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43841</xdr:rowOff>
    </xdr:from>
    <xdr:to>
      <xdr:col>116</xdr:col>
      <xdr:colOff>114300</xdr:colOff>
      <xdr:row>63</xdr:row>
      <xdr:rowOff>145441</xdr:rowOff>
    </xdr:to>
    <xdr:sp macro="" textlink="">
      <xdr:nvSpPr>
        <xdr:cNvPr id="675" name="フローチャート: 判断 674">
          <a:extLst>
            <a:ext uri="{FF2B5EF4-FFF2-40B4-BE49-F238E27FC236}">
              <a16:creationId xmlns:a16="http://schemas.microsoft.com/office/drawing/2014/main" id="{00000000-0008-0000-0200-0000A3020000}"/>
            </a:ext>
          </a:extLst>
        </xdr:cNvPr>
        <xdr:cNvSpPr/>
      </xdr:nvSpPr>
      <xdr:spPr>
        <a:xfrm>
          <a:off x="22110700" y="108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42469</xdr:rowOff>
    </xdr:from>
    <xdr:to>
      <xdr:col>112</xdr:col>
      <xdr:colOff>38100</xdr:colOff>
      <xdr:row>63</xdr:row>
      <xdr:rowOff>144069</xdr:rowOff>
    </xdr:to>
    <xdr:sp macro="" textlink="">
      <xdr:nvSpPr>
        <xdr:cNvPr id="676" name="フローチャート: 判断 675">
          <a:extLst>
            <a:ext uri="{FF2B5EF4-FFF2-40B4-BE49-F238E27FC236}">
              <a16:creationId xmlns:a16="http://schemas.microsoft.com/office/drawing/2014/main" id="{00000000-0008-0000-0200-0000A4020000}"/>
            </a:ext>
          </a:extLst>
        </xdr:cNvPr>
        <xdr:cNvSpPr/>
      </xdr:nvSpPr>
      <xdr:spPr>
        <a:xfrm>
          <a:off x="21272500" y="1084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39268</xdr:rowOff>
    </xdr:from>
    <xdr:to>
      <xdr:col>107</xdr:col>
      <xdr:colOff>101600</xdr:colOff>
      <xdr:row>63</xdr:row>
      <xdr:rowOff>140868</xdr:rowOff>
    </xdr:to>
    <xdr:sp macro="" textlink="">
      <xdr:nvSpPr>
        <xdr:cNvPr id="677" name="フローチャート: 判断 676">
          <a:extLst>
            <a:ext uri="{FF2B5EF4-FFF2-40B4-BE49-F238E27FC236}">
              <a16:creationId xmlns:a16="http://schemas.microsoft.com/office/drawing/2014/main" id="{00000000-0008-0000-0200-0000A5020000}"/>
            </a:ext>
          </a:extLst>
        </xdr:cNvPr>
        <xdr:cNvSpPr/>
      </xdr:nvSpPr>
      <xdr:spPr>
        <a:xfrm>
          <a:off x="20383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33782</xdr:rowOff>
    </xdr:from>
    <xdr:to>
      <xdr:col>102</xdr:col>
      <xdr:colOff>165100</xdr:colOff>
      <xdr:row>63</xdr:row>
      <xdr:rowOff>135382</xdr:rowOff>
    </xdr:to>
    <xdr:sp macro="" textlink="">
      <xdr:nvSpPr>
        <xdr:cNvPr id="678" name="フローチャート: 判断 677">
          <a:extLst>
            <a:ext uri="{FF2B5EF4-FFF2-40B4-BE49-F238E27FC236}">
              <a16:creationId xmlns:a16="http://schemas.microsoft.com/office/drawing/2014/main" id="{00000000-0008-0000-0200-0000A6020000}"/>
            </a:ext>
          </a:extLst>
        </xdr:cNvPr>
        <xdr:cNvSpPr/>
      </xdr:nvSpPr>
      <xdr:spPr>
        <a:xfrm>
          <a:off x="19494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36982</xdr:rowOff>
    </xdr:from>
    <xdr:to>
      <xdr:col>98</xdr:col>
      <xdr:colOff>38100</xdr:colOff>
      <xdr:row>63</xdr:row>
      <xdr:rowOff>138582</xdr:rowOff>
    </xdr:to>
    <xdr:sp macro="" textlink="">
      <xdr:nvSpPr>
        <xdr:cNvPr id="679" name="フローチャート: 判断 678">
          <a:extLst>
            <a:ext uri="{FF2B5EF4-FFF2-40B4-BE49-F238E27FC236}">
              <a16:creationId xmlns:a16="http://schemas.microsoft.com/office/drawing/2014/main" id="{00000000-0008-0000-0200-0000A7020000}"/>
            </a:ext>
          </a:extLst>
        </xdr:cNvPr>
        <xdr:cNvSpPr/>
      </xdr:nvSpPr>
      <xdr:spPr>
        <a:xfrm>
          <a:off x="18605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0" name="テキスト ボックス 679">
          <a:extLst>
            <a:ext uri="{FF2B5EF4-FFF2-40B4-BE49-F238E27FC236}">
              <a16:creationId xmlns:a16="http://schemas.microsoft.com/office/drawing/2014/main" id="{00000000-0008-0000-0200-0000A8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1" name="テキスト ボックス 680">
          <a:extLst>
            <a:ext uri="{FF2B5EF4-FFF2-40B4-BE49-F238E27FC236}">
              <a16:creationId xmlns:a16="http://schemas.microsoft.com/office/drawing/2014/main" id="{00000000-0008-0000-0200-0000A9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00000000-0008-0000-0200-0000AA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00000000-0008-0000-0200-0000AB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00000000-0008-0000-0200-0000AC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52984</xdr:rowOff>
    </xdr:from>
    <xdr:to>
      <xdr:col>107</xdr:col>
      <xdr:colOff>101600</xdr:colOff>
      <xdr:row>63</xdr:row>
      <xdr:rowOff>154584</xdr:rowOff>
    </xdr:to>
    <xdr:sp macro="" textlink="">
      <xdr:nvSpPr>
        <xdr:cNvPr id="686" name="楕円 685">
          <a:extLst>
            <a:ext uri="{FF2B5EF4-FFF2-40B4-BE49-F238E27FC236}">
              <a16:creationId xmlns:a16="http://schemas.microsoft.com/office/drawing/2014/main" id="{00000000-0008-0000-0200-0000AE020000}"/>
            </a:ext>
          </a:extLst>
        </xdr:cNvPr>
        <xdr:cNvSpPr/>
      </xdr:nvSpPr>
      <xdr:spPr>
        <a:xfrm>
          <a:off x="20383500" y="1085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103784</xdr:rowOff>
    </xdr:to>
    <xdr:cxnSp macro="">
      <xdr:nvCxnSpPr>
        <xdr:cNvPr id="687" name="直線コネクタ 686">
          <a:extLst>
            <a:ext uri="{FF2B5EF4-FFF2-40B4-BE49-F238E27FC236}">
              <a16:creationId xmlns:a16="http://schemas.microsoft.com/office/drawing/2014/main" id="{00000000-0008-0000-0200-0000AF020000}"/>
            </a:ext>
          </a:extLst>
        </xdr:cNvPr>
        <xdr:cNvCxnSpPr/>
      </xdr:nvCxnSpPr>
      <xdr:spPr>
        <a:xfrm flipV="1">
          <a:off x="20434300" y="1090422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54356</xdr:rowOff>
    </xdr:from>
    <xdr:to>
      <xdr:col>102</xdr:col>
      <xdr:colOff>165100</xdr:colOff>
      <xdr:row>63</xdr:row>
      <xdr:rowOff>155956</xdr:rowOff>
    </xdr:to>
    <xdr:sp macro="" textlink="">
      <xdr:nvSpPr>
        <xdr:cNvPr id="688" name="楕円 687">
          <a:extLst>
            <a:ext uri="{FF2B5EF4-FFF2-40B4-BE49-F238E27FC236}">
              <a16:creationId xmlns:a16="http://schemas.microsoft.com/office/drawing/2014/main" id="{00000000-0008-0000-0200-0000B0020000}"/>
            </a:ext>
          </a:extLst>
        </xdr:cNvPr>
        <xdr:cNvSpPr/>
      </xdr:nvSpPr>
      <xdr:spPr>
        <a:xfrm>
          <a:off x="19494500" y="10855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103784</xdr:rowOff>
    </xdr:from>
    <xdr:to>
      <xdr:col>107</xdr:col>
      <xdr:colOff>50800</xdr:colOff>
      <xdr:row>63</xdr:row>
      <xdr:rowOff>105156</xdr:rowOff>
    </xdr:to>
    <xdr:cxnSp macro="">
      <xdr:nvCxnSpPr>
        <xdr:cNvPr id="689" name="直線コネクタ 688">
          <a:extLst>
            <a:ext uri="{FF2B5EF4-FFF2-40B4-BE49-F238E27FC236}">
              <a16:creationId xmlns:a16="http://schemas.microsoft.com/office/drawing/2014/main" id="{00000000-0008-0000-0200-0000B1020000}"/>
            </a:ext>
          </a:extLst>
        </xdr:cNvPr>
        <xdr:cNvCxnSpPr/>
      </xdr:nvCxnSpPr>
      <xdr:spPr>
        <a:xfrm flipV="1">
          <a:off x="19545300" y="10905134"/>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55270</xdr:rowOff>
    </xdr:from>
    <xdr:to>
      <xdr:col>98</xdr:col>
      <xdr:colOff>38100</xdr:colOff>
      <xdr:row>63</xdr:row>
      <xdr:rowOff>156870</xdr:rowOff>
    </xdr:to>
    <xdr:sp macro="" textlink="">
      <xdr:nvSpPr>
        <xdr:cNvPr id="690" name="楕円 689">
          <a:extLst>
            <a:ext uri="{FF2B5EF4-FFF2-40B4-BE49-F238E27FC236}">
              <a16:creationId xmlns:a16="http://schemas.microsoft.com/office/drawing/2014/main" id="{00000000-0008-0000-0200-0000B2020000}"/>
            </a:ext>
          </a:extLst>
        </xdr:cNvPr>
        <xdr:cNvSpPr/>
      </xdr:nvSpPr>
      <xdr:spPr>
        <a:xfrm>
          <a:off x="18605500" y="1085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105156</xdr:rowOff>
    </xdr:from>
    <xdr:to>
      <xdr:col>102</xdr:col>
      <xdr:colOff>114300</xdr:colOff>
      <xdr:row>63</xdr:row>
      <xdr:rowOff>106070</xdr:rowOff>
    </xdr:to>
    <xdr:cxnSp macro="">
      <xdr:nvCxnSpPr>
        <xdr:cNvPr id="691" name="直線コネクタ 690">
          <a:extLst>
            <a:ext uri="{FF2B5EF4-FFF2-40B4-BE49-F238E27FC236}">
              <a16:creationId xmlns:a16="http://schemas.microsoft.com/office/drawing/2014/main" id="{00000000-0008-0000-0200-0000B3020000}"/>
            </a:ext>
          </a:extLst>
        </xdr:cNvPr>
        <xdr:cNvCxnSpPr/>
      </xdr:nvCxnSpPr>
      <xdr:spPr>
        <a:xfrm flipV="1">
          <a:off x="18656300" y="1090650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160596</xdr:rowOff>
    </xdr:from>
    <xdr:ext cx="469744" cy="259045"/>
    <xdr:sp macro="" textlink="">
      <xdr:nvSpPr>
        <xdr:cNvPr id="692" name="n_1aveValue【保健センター・保健所】&#10;一人当たり面積">
          <a:extLst>
            <a:ext uri="{FF2B5EF4-FFF2-40B4-BE49-F238E27FC236}">
              <a16:creationId xmlns:a16="http://schemas.microsoft.com/office/drawing/2014/main" id="{00000000-0008-0000-0200-0000B4020000}"/>
            </a:ext>
          </a:extLst>
        </xdr:cNvPr>
        <xdr:cNvSpPr txBox="1"/>
      </xdr:nvSpPr>
      <xdr:spPr>
        <a:xfrm>
          <a:off x="21075727" y="1061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157395</xdr:rowOff>
    </xdr:from>
    <xdr:ext cx="469744" cy="259045"/>
    <xdr:sp macro="" textlink="">
      <xdr:nvSpPr>
        <xdr:cNvPr id="693" name="n_2aveValue【保健センター・保健所】&#10;一人当たり面積">
          <a:extLst>
            <a:ext uri="{FF2B5EF4-FFF2-40B4-BE49-F238E27FC236}">
              <a16:creationId xmlns:a16="http://schemas.microsoft.com/office/drawing/2014/main" id="{00000000-0008-0000-0200-0000B5020000}"/>
            </a:ext>
          </a:extLst>
        </xdr:cNvPr>
        <xdr:cNvSpPr txBox="1"/>
      </xdr:nvSpPr>
      <xdr:spPr>
        <a:xfrm>
          <a:off x="201994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151909</xdr:rowOff>
    </xdr:from>
    <xdr:ext cx="469744" cy="259045"/>
    <xdr:sp macro="" textlink="">
      <xdr:nvSpPr>
        <xdr:cNvPr id="694" name="n_3aveValue【保健センター・保健所】&#10;一人当たり面積">
          <a:extLst>
            <a:ext uri="{FF2B5EF4-FFF2-40B4-BE49-F238E27FC236}">
              <a16:creationId xmlns:a16="http://schemas.microsoft.com/office/drawing/2014/main" id="{00000000-0008-0000-0200-0000B6020000}"/>
            </a:ext>
          </a:extLst>
        </xdr:cNvPr>
        <xdr:cNvSpPr txBox="1"/>
      </xdr:nvSpPr>
      <xdr:spPr>
        <a:xfrm>
          <a:off x="19310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155109</xdr:rowOff>
    </xdr:from>
    <xdr:ext cx="469744" cy="259045"/>
    <xdr:sp macro="" textlink="">
      <xdr:nvSpPr>
        <xdr:cNvPr id="695" name="n_4aveValue【保健センター・保健所】&#10;一人当たり面積">
          <a:extLst>
            <a:ext uri="{FF2B5EF4-FFF2-40B4-BE49-F238E27FC236}">
              <a16:creationId xmlns:a16="http://schemas.microsoft.com/office/drawing/2014/main" id="{00000000-0008-0000-0200-0000B7020000}"/>
            </a:ext>
          </a:extLst>
        </xdr:cNvPr>
        <xdr:cNvSpPr txBox="1"/>
      </xdr:nvSpPr>
      <xdr:spPr>
        <a:xfrm>
          <a:off x="18421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96" name="n_1mainValue【保健センター・保健所】&#10;一人当たり面積">
          <a:extLst>
            <a:ext uri="{FF2B5EF4-FFF2-40B4-BE49-F238E27FC236}">
              <a16:creationId xmlns:a16="http://schemas.microsoft.com/office/drawing/2014/main" id="{00000000-0008-0000-0200-0000B8020000}"/>
            </a:ext>
          </a:extLst>
        </xdr:cNvPr>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145711</xdr:rowOff>
    </xdr:from>
    <xdr:ext cx="469744" cy="259045"/>
    <xdr:sp macro="" textlink="">
      <xdr:nvSpPr>
        <xdr:cNvPr id="697" name="n_2mainValue【保健センター・保健所】&#10;一人当たり面積">
          <a:extLst>
            <a:ext uri="{FF2B5EF4-FFF2-40B4-BE49-F238E27FC236}">
              <a16:creationId xmlns:a16="http://schemas.microsoft.com/office/drawing/2014/main" id="{00000000-0008-0000-0200-0000B9020000}"/>
            </a:ext>
          </a:extLst>
        </xdr:cNvPr>
        <xdr:cNvSpPr txBox="1"/>
      </xdr:nvSpPr>
      <xdr:spPr>
        <a:xfrm>
          <a:off x="20199427" y="1094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147083</xdr:rowOff>
    </xdr:from>
    <xdr:ext cx="469744" cy="259045"/>
    <xdr:sp macro="" textlink="">
      <xdr:nvSpPr>
        <xdr:cNvPr id="698" name="n_3mainValue【保健センター・保健所】&#10;一人当たり面積">
          <a:extLst>
            <a:ext uri="{FF2B5EF4-FFF2-40B4-BE49-F238E27FC236}">
              <a16:creationId xmlns:a16="http://schemas.microsoft.com/office/drawing/2014/main" id="{00000000-0008-0000-0200-0000BA020000}"/>
            </a:ext>
          </a:extLst>
        </xdr:cNvPr>
        <xdr:cNvSpPr txBox="1"/>
      </xdr:nvSpPr>
      <xdr:spPr>
        <a:xfrm>
          <a:off x="19310427" y="1094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147997</xdr:rowOff>
    </xdr:from>
    <xdr:ext cx="469744" cy="259045"/>
    <xdr:sp macro="" textlink="">
      <xdr:nvSpPr>
        <xdr:cNvPr id="699" name="n_4mainValue【保健センター・保健所】&#10;一人当たり面積">
          <a:extLst>
            <a:ext uri="{FF2B5EF4-FFF2-40B4-BE49-F238E27FC236}">
              <a16:creationId xmlns:a16="http://schemas.microsoft.com/office/drawing/2014/main" id="{00000000-0008-0000-0200-0000BB020000}"/>
            </a:ext>
          </a:extLst>
        </xdr:cNvPr>
        <xdr:cNvSpPr txBox="1"/>
      </xdr:nvSpPr>
      <xdr:spPr>
        <a:xfrm>
          <a:off x="18421427" y="1094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3" name="正方形/長方形 702">
          <a:extLst>
            <a:ext uri="{FF2B5EF4-FFF2-40B4-BE49-F238E27FC236}">
              <a16:creationId xmlns:a16="http://schemas.microsoft.com/office/drawing/2014/main" id="{00000000-0008-0000-0200-0000BF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4" name="正方形/長方形 703">
          <a:extLst>
            <a:ext uri="{FF2B5EF4-FFF2-40B4-BE49-F238E27FC236}">
              <a16:creationId xmlns:a16="http://schemas.microsoft.com/office/drawing/2014/main" id="{00000000-0008-0000-0200-0000C0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5" name="正方形/長方形 704">
          <a:extLst>
            <a:ext uri="{FF2B5EF4-FFF2-40B4-BE49-F238E27FC236}">
              <a16:creationId xmlns:a16="http://schemas.microsoft.com/office/drawing/2014/main" id="{00000000-0008-0000-0200-0000C1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6" name="正方形/長方形 705">
          <a:extLst>
            <a:ext uri="{FF2B5EF4-FFF2-40B4-BE49-F238E27FC236}">
              <a16:creationId xmlns:a16="http://schemas.microsoft.com/office/drawing/2014/main" id="{00000000-0008-0000-0200-0000C2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7" name="正方形/長方形 706">
          <a:extLst>
            <a:ext uri="{FF2B5EF4-FFF2-40B4-BE49-F238E27FC236}">
              <a16:creationId xmlns:a16="http://schemas.microsoft.com/office/drawing/2014/main" id="{00000000-0008-0000-0200-0000C3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9" name="直線コネクタ 718">
          <a:extLst>
            <a:ext uri="{FF2B5EF4-FFF2-40B4-BE49-F238E27FC236}">
              <a16:creationId xmlns:a16="http://schemas.microsoft.com/office/drawing/2014/main" id="{00000000-0008-0000-0200-0000CF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1" name="直線コネクタ 720">
          <a:extLst>
            <a:ext uri="{FF2B5EF4-FFF2-40B4-BE49-F238E27FC236}">
              <a16:creationId xmlns:a16="http://schemas.microsoft.com/office/drawing/2014/main" id="{00000000-0008-0000-0200-0000D1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消防施設】&#10;有形固定資産減価償却率グラフ枠">
          <a:extLst>
            <a:ext uri="{FF2B5EF4-FFF2-40B4-BE49-F238E27FC236}">
              <a16:creationId xmlns:a16="http://schemas.microsoft.com/office/drawing/2014/main" id="{00000000-0008-0000-0200-0000D2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723" name="直線コネクタ 722">
          <a:extLst>
            <a:ext uri="{FF2B5EF4-FFF2-40B4-BE49-F238E27FC236}">
              <a16:creationId xmlns:a16="http://schemas.microsoft.com/office/drawing/2014/main" id="{00000000-0008-0000-0200-0000D3020000}"/>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724" name="【消防施設】&#10;有形固定資産減価償却率最小値テキスト">
          <a:extLst>
            <a:ext uri="{FF2B5EF4-FFF2-40B4-BE49-F238E27FC236}">
              <a16:creationId xmlns:a16="http://schemas.microsoft.com/office/drawing/2014/main" id="{00000000-0008-0000-0200-0000D4020000}"/>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726" name="【消防施設】&#10;有形固定資産減価償却率最大値テキスト">
          <a:extLst>
            <a:ext uri="{FF2B5EF4-FFF2-40B4-BE49-F238E27FC236}">
              <a16:creationId xmlns:a16="http://schemas.microsoft.com/office/drawing/2014/main" id="{00000000-0008-0000-0200-0000D6020000}"/>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28" name="【消防施設】&#10;有形固定資産減価償却率平均値テキスト">
          <a:extLst>
            <a:ext uri="{FF2B5EF4-FFF2-40B4-BE49-F238E27FC236}">
              <a16:creationId xmlns:a16="http://schemas.microsoft.com/office/drawing/2014/main" id="{00000000-0008-0000-0200-0000D8020000}"/>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110489</xdr:rowOff>
    </xdr:from>
    <xdr:to>
      <xdr:col>76</xdr:col>
      <xdr:colOff>165100</xdr:colOff>
      <xdr:row>82</xdr:row>
      <xdr:rowOff>40639</xdr:rowOff>
    </xdr:to>
    <xdr:sp macro="" textlink="">
      <xdr:nvSpPr>
        <xdr:cNvPr id="731" name="フローチャート: 判断 730">
          <a:extLst>
            <a:ext uri="{FF2B5EF4-FFF2-40B4-BE49-F238E27FC236}">
              <a16:creationId xmlns:a16="http://schemas.microsoft.com/office/drawing/2014/main" id="{00000000-0008-0000-0200-0000DB020000}"/>
            </a:ext>
          </a:extLst>
        </xdr:cNvPr>
        <xdr:cNvSpPr/>
      </xdr:nvSpPr>
      <xdr:spPr>
        <a:xfrm>
          <a:off x="14541500" y="139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160020</xdr:rowOff>
    </xdr:from>
    <xdr:to>
      <xdr:col>72</xdr:col>
      <xdr:colOff>38100</xdr:colOff>
      <xdr:row>82</xdr:row>
      <xdr:rowOff>90170</xdr:rowOff>
    </xdr:to>
    <xdr:sp macro="" textlink="">
      <xdr:nvSpPr>
        <xdr:cNvPr id="732" name="フローチャート: 判断 731">
          <a:extLst>
            <a:ext uri="{FF2B5EF4-FFF2-40B4-BE49-F238E27FC236}">
              <a16:creationId xmlns:a16="http://schemas.microsoft.com/office/drawing/2014/main" id="{00000000-0008-0000-0200-0000DC020000}"/>
            </a:ext>
          </a:extLst>
        </xdr:cNvPr>
        <xdr:cNvSpPr/>
      </xdr:nvSpPr>
      <xdr:spPr>
        <a:xfrm>
          <a:off x="13652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3811</xdr:rowOff>
    </xdr:from>
    <xdr:to>
      <xdr:col>67</xdr:col>
      <xdr:colOff>101600</xdr:colOff>
      <xdr:row>82</xdr:row>
      <xdr:rowOff>105411</xdr:rowOff>
    </xdr:to>
    <xdr:sp macro="" textlink="">
      <xdr:nvSpPr>
        <xdr:cNvPr id="733" name="フローチャート: 判断 732">
          <a:extLst>
            <a:ext uri="{FF2B5EF4-FFF2-40B4-BE49-F238E27FC236}">
              <a16:creationId xmlns:a16="http://schemas.microsoft.com/office/drawing/2014/main" id="{00000000-0008-0000-0200-0000DD020000}"/>
            </a:ext>
          </a:extLst>
        </xdr:cNvPr>
        <xdr:cNvSpPr/>
      </xdr:nvSpPr>
      <xdr:spPr>
        <a:xfrm>
          <a:off x="12763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6" name="テキスト ボックス 735">
          <a:extLst>
            <a:ext uri="{FF2B5EF4-FFF2-40B4-BE49-F238E27FC236}">
              <a16:creationId xmlns:a16="http://schemas.microsoft.com/office/drawing/2014/main" id="{00000000-0008-0000-0200-0000E0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7" name="テキスト ボックス 736">
          <a:extLst>
            <a:ext uri="{FF2B5EF4-FFF2-40B4-BE49-F238E27FC236}">
              <a16:creationId xmlns:a16="http://schemas.microsoft.com/office/drawing/2014/main" id="{00000000-0008-0000-0200-0000E1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8" name="テキスト ボックス 737">
          <a:extLst>
            <a:ext uri="{FF2B5EF4-FFF2-40B4-BE49-F238E27FC236}">
              <a16:creationId xmlns:a16="http://schemas.microsoft.com/office/drawing/2014/main" id="{00000000-0008-0000-0200-0000E2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168911</xdr:rowOff>
    </xdr:from>
    <xdr:to>
      <xdr:col>85</xdr:col>
      <xdr:colOff>177800</xdr:colOff>
      <xdr:row>82</xdr:row>
      <xdr:rowOff>99061</xdr:rowOff>
    </xdr:to>
    <xdr:sp macro="" textlink="">
      <xdr:nvSpPr>
        <xdr:cNvPr id="739" name="楕円 738">
          <a:extLst>
            <a:ext uri="{FF2B5EF4-FFF2-40B4-BE49-F238E27FC236}">
              <a16:creationId xmlns:a16="http://schemas.microsoft.com/office/drawing/2014/main" id="{00000000-0008-0000-0200-0000E3020000}"/>
            </a:ext>
          </a:extLst>
        </xdr:cNvPr>
        <xdr:cNvSpPr/>
      </xdr:nvSpPr>
      <xdr:spPr>
        <a:xfrm>
          <a:off x="16268700" y="140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147338</xdr:rowOff>
    </xdr:from>
    <xdr:ext cx="405111" cy="259045"/>
    <xdr:sp macro="" textlink="">
      <xdr:nvSpPr>
        <xdr:cNvPr id="740" name="【消防施設】&#10;有形固定資産減価償却率該当値テキスト">
          <a:extLst>
            <a:ext uri="{FF2B5EF4-FFF2-40B4-BE49-F238E27FC236}">
              <a16:creationId xmlns:a16="http://schemas.microsoft.com/office/drawing/2014/main" id="{00000000-0008-0000-0200-0000E4020000}"/>
            </a:ext>
          </a:extLst>
        </xdr:cNvPr>
        <xdr:cNvSpPr txBox="1"/>
      </xdr:nvSpPr>
      <xdr:spPr>
        <a:xfrm>
          <a:off x="16357600" y="14034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153670</xdr:rowOff>
    </xdr:from>
    <xdr:to>
      <xdr:col>81</xdr:col>
      <xdr:colOff>101600</xdr:colOff>
      <xdr:row>82</xdr:row>
      <xdr:rowOff>83820</xdr:rowOff>
    </xdr:to>
    <xdr:sp macro="" textlink="">
      <xdr:nvSpPr>
        <xdr:cNvPr id="741" name="楕円 740">
          <a:extLst>
            <a:ext uri="{FF2B5EF4-FFF2-40B4-BE49-F238E27FC236}">
              <a16:creationId xmlns:a16="http://schemas.microsoft.com/office/drawing/2014/main" id="{00000000-0008-0000-0200-0000E5020000}"/>
            </a:ext>
          </a:extLst>
        </xdr:cNvPr>
        <xdr:cNvSpPr/>
      </xdr:nvSpPr>
      <xdr:spPr>
        <a:xfrm>
          <a:off x="15430500" y="1404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33020</xdr:rowOff>
    </xdr:from>
    <xdr:to>
      <xdr:col>85</xdr:col>
      <xdr:colOff>127000</xdr:colOff>
      <xdr:row>82</xdr:row>
      <xdr:rowOff>48261</xdr:rowOff>
    </xdr:to>
    <xdr:cxnSp macro="">
      <xdr:nvCxnSpPr>
        <xdr:cNvPr id="742" name="直線コネクタ 741">
          <a:extLst>
            <a:ext uri="{FF2B5EF4-FFF2-40B4-BE49-F238E27FC236}">
              <a16:creationId xmlns:a16="http://schemas.microsoft.com/office/drawing/2014/main" id="{00000000-0008-0000-0200-0000E6020000}"/>
            </a:ext>
          </a:extLst>
        </xdr:cNvPr>
        <xdr:cNvCxnSpPr/>
      </xdr:nvCxnSpPr>
      <xdr:spPr>
        <a:xfrm>
          <a:off x="15481300" y="140919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139700</xdr:rowOff>
    </xdr:from>
    <xdr:to>
      <xdr:col>76</xdr:col>
      <xdr:colOff>165100</xdr:colOff>
      <xdr:row>82</xdr:row>
      <xdr:rowOff>69850</xdr:rowOff>
    </xdr:to>
    <xdr:sp macro="" textlink="">
      <xdr:nvSpPr>
        <xdr:cNvPr id="743" name="楕円 742">
          <a:extLst>
            <a:ext uri="{FF2B5EF4-FFF2-40B4-BE49-F238E27FC236}">
              <a16:creationId xmlns:a16="http://schemas.microsoft.com/office/drawing/2014/main" id="{00000000-0008-0000-0200-0000E7020000}"/>
            </a:ext>
          </a:extLst>
        </xdr:cNvPr>
        <xdr:cNvSpPr/>
      </xdr:nvSpPr>
      <xdr:spPr>
        <a:xfrm>
          <a:off x="145415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19050</xdr:rowOff>
    </xdr:from>
    <xdr:to>
      <xdr:col>81</xdr:col>
      <xdr:colOff>50800</xdr:colOff>
      <xdr:row>82</xdr:row>
      <xdr:rowOff>33020</xdr:rowOff>
    </xdr:to>
    <xdr:cxnSp macro="">
      <xdr:nvCxnSpPr>
        <xdr:cNvPr id="744" name="直線コネクタ 743">
          <a:extLst>
            <a:ext uri="{FF2B5EF4-FFF2-40B4-BE49-F238E27FC236}">
              <a16:creationId xmlns:a16="http://schemas.microsoft.com/office/drawing/2014/main" id="{00000000-0008-0000-0200-0000E8020000}"/>
            </a:ext>
          </a:extLst>
        </xdr:cNvPr>
        <xdr:cNvCxnSpPr/>
      </xdr:nvCxnSpPr>
      <xdr:spPr>
        <a:xfrm>
          <a:off x="14592300" y="140779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10161</xdr:rowOff>
    </xdr:from>
    <xdr:to>
      <xdr:col>72</xdr:col>
      <xdr:colOff>38100</xdr:colOff>
      <xdr:row>82</xdr:row>
      <xdr:rowOff>111761</xdr:rowOff>
    </xdr:to>
    <xdr:sp macro="" textlink="">
      <xdr:nvSpPr>
        <xdr:cNvPr id="745" name="楕円 744">
          <a:extLst>
            <a:ext uri="{FF2B5EF4-FFF2-40B4-BE49-F238E27FC236}">
              <a16:creationId xmlns:a16="http://schemas.microsoft.com/office/drawing/2014/main" id="{00000000-0008-0000-0200-0000E9020000}"/>
            </a:ext>
          </a:extLst>
        </xdr:cNvPr>
        <xdr:cNvSpPr/>
      </xdr:nvSpPr>
      <xdr:spPr>
        <a:xfrm>
          <a:off x="13652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19050</xdr:rowOff>
    </xdr:from>
    <xdr:to>
      <xdr:col>76</xdr:col>
      <xdr:colOff>114300</xdr:colOff>
      <xdr:row>82</xdr:row>
      <xdr:rowOff>60961</xdr:rowOff>
    </xdr:to>
    <xdr:cxnSp macro="">
      <xdr:nvCxnSpPr>
        <xdr:cNvPr id="746" name="直線コネクタ 745">
          <a:extLst>
            <a:ext uri="{FF2B5EF4-FFF2-40B4-BE49-F238E27FC236}">
              <a16:creationId xmlns:a16="http://schemas.microsoft.com/office/drawing/2014/main" id="{00000000-0008-0000-0200-0000EA020000}"/>
            </a:ext>
          </a:extLst>
        </xdr:cNvPr>
        <xdr:cNvCxnSpPr/>
      </xdr:nvCxnSpPr>
      <xdr:spPr>
        <a:xfrm flipV="1">
          <a:off x="13703300" y="140779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6350</xdr:rowOff>
    </xdr:from>
    <xdr:to>
      <xdr:col>67</xdr:col>
      <xdr:colOff>101600</xdr:colOff>
      <xdr:row>82</xdr:row>
      <xdr:rowOff>107950</xdr:rowOff>
    </xdr:to>
    <xdr:sp macro="" textlink="">
      <xdr:nvSpPr>
        <xdr:cNvPr id="747" name="楕円 746">
          <a:extLst>
            <a:ext uri="{FF2B5EF4-FFF2-40B4-BE49-F238E27FC236}">
              <a16:creationId xmlns:a16="http://schemas.microsoft.com/office/drawing/2014/main" id="{00000000-0008-0000-0200-0000EB020000}"/>
            </a:ext>
          </a:extLst>
        </xdr:cNvPr>
        <xdr:cNvSpPr/>
      </xdr:nvSpPr>
      <xdr:spPr>
        <a:xfrm>
          <a:off x="12763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57150</xdr:rowOff>
    </xdr:from>
    <xdr:to>
      <xdr:col>71</xdr:col>
      <xdr:colOff>177800</xdr:colOff>
      <xdr:row>82</xdr:row>
      <xdr:rowOff>60961</xdr:rowOff>
    </xdr:to>
    <xdr:cxnSp macro="">
      <xdr:nvCxnSpPr>
        <xdr:cNvPr id="748" name="直線コネクタ 747">
          <a:extLst>
            <a:ext uri="{FF2B5EF4-FFF2-40B4-BE49-F238E27FC236}">
              <a16:creationId xmlns:a16="http://schemas.microsoft.com/office/drawing/2014/main" id="{00000000-0008-0000-0200-0000EC020000}"/>
            </a:ext>
          </a:extLst>
        </xdr:cNvPr>
        <xdr:cNvCxnSpPr/>
      </xdr:nvCxnSpPr>
      <xdr:spPr>
        <a:xfrm>
          <a:off x="12814300" y="141160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749" name="n_1aveValue【消防施設】&#10;有形固定資産減価償却率">
          <a:extLst>
            <a:ext uri="{FF2B5EF4-FFF2-40B4-BE49-F238E27FC236}">
              <a16:creationId xmlns:a16="http://schemas.microsoft.com/office/drawing/2014/main" id="{00000000-0008-0000-0200-0000ED020000}"/>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57166</xdr:rowOff>
    </xdr:from>
    <xdr:ext cx="405111" cy="259045"/>
    <xdr:sp macro="" textlink="">
      <xdr:nvSpPr>
        <xdr:cNvPr id="750" name="n_2aveValue【消防施設】&#10;有形固定資産減価償却率">
          <a:extLst>
            <a:ext uri="{FF2B5EF4-FFF2-40B4-BE49-F238E27FC236}">
              <a16:creationId xmlns:a16="http://schemas.microsoft.com/office/drawing/2014/main" id="{00000000-0008-0000-0200-0000EE020000}"/>
            </a:ext>
          </a:extLst>
        </xdr:cNvPr>
        <xdr:cNvSpPr txBox="1"/>
      </xdr:nvSpPr>
      <xdr:spPr>
        <a:xfrm>
          <a:off x="14389744"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106697</xdr:rowOff>
    </xdr:from>
    <xdr:ext cx="405111" cy="259045"/>
    <xdr:sp macro="" textlink="">
      <xdr:nvSpPr>
        <xdr:cNvPr id="751" name="n_3aveValue【消防施設】&#10;有形固定資産減価償却率">
          <a:extLst>
            <a:ext uri="{FF2B5EF4-FFF2-40B4-BE49-F238E27FC236}">
              <a16:creationId xmlns:a16="http://schemas.microsoft.com/office/drawing/2014/main" id="{00000000-0008-0000-0200-0000EF020000}"/>
            </a:ext>
          </a:extLst>
        </xdr:cNvPr>
        <xdr:cNvSpPr txBox="1"/>
      </xdr:nvSpPr>
      <xdr:spPr>
        <a:xfrm>
          <a:off x="13500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121938</xdr:rowOff>
    </xdr:from>
    <xdr:ext cx="405111" cy="259045"/>
    <xdr:sp macro="" textlink="">
      <xdr:nvSpPr>
        <xdr:cNvPr id="752" name="n_4aveValue【消防施設】&#10;有形固定資産減価償却率">
          <a:extLst>
            <a:ext uri="{FF2B5EF4-FFF2-40B4-BE49-F238E27FC236}">
              <a16:creationId xmlns:a16="http://schemas.microsoft.com/office/drawing/2014/main" id="{00000000-0008-0000-0200-0000F0020000}"/>
            </a:ext>
          </a:extLst>
        </xdr:cNvPr>
        <xdr:cNvSpPr txBox="1"/>
      </xdr:nvSpPr>
      <xdr:spPr>
        <a:xfrm>
          <a:off x="12611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74947</xdr:rowOff>
    </xdr:from>
    <xdr:ext cx="405111" cy="259045"/>
    <xdr:sp macro="" textlink="">
      <xdr:nvSpPr>
        <xdr:cNvPr id="753" name="n_1mainValue【消防施設】&#10;有形固定資産減価償却率">
          <a:extLst>
            <a:ext uri="{FF2B5EF4-FFF2-40B4-BE49-F238E27FC236}">
              <a16:creationId xmlns:a16="http://schemas.microsoft.com/office/drawing/2014/main" id="{00000000-0008-0000-0200-0000F1020000}"/>
            </a:ext>
          </a:extLst>
        </xdr:cNvPr>
        <xdr:cNvSpPr txBox="1"/>
      </xdr:nvSpPr>
      <xdr:spPr>
        <a:xfrm>
          <a:off x="15266044" y="1413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60977</xdr:rowOff>
    </xdr:from>
    <xdr:ext cx="405111" cy="259045"/>
    <xdr:sp macro="" textlink="">
      <xdr:nvSpPr>
        <xdr:cNvPr id="754" name="n_2mainValue【消防施設】&#10;有形固定資産減価償却率">
          <a:extLst>
            <a:ext uri="{FF2B5EF4-FFF2-40B4-BE49-F238E27FC236}">
              <a16:creationId xmlns:a16="http://schemas.microsoft.com/office/drawing/2014/main" id="{00000000-0008-0000-0200-0000F2020000}"/>
            </a:ext>
          </a:extLst>
        </xdr:cNvPr>
        <xdr:cNvSpPr txBox="1"/>
      </xdr:nvSpPr>
      <xdr:spPr>
        <a:xfrm>
          <a:off x="14389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102888</xdr:rowOff>
    </xdr:from>
    <xdr:ext cx="405111" cy="259045"/>
    <xdr:sp macro="" textlink="">
      <xdr:nvSpPr>
        <xdr:cNvPr id="755" name="n_3mainValue【消防施設】&#10;有形固定資産減価償却率">
          <a:extLst>
            <a:ext uri="{FF2B5EF4-FFF2-40B4-BE49-F238E27FC236}">
              <a16:creationId xmlns:a16="http://schemas.microsoft.com/office/drawing/2014/main" id="{00000000-0008-0000-0200-0000F3020000}"/>
            </a:ext>
          </a:extLst>
        </xdr:cNvPr>
        <xdr:cNvSpPr txBox="1"/>
      </xdr:nvSpPr>
      <xdr:spPr>
        <a:xfrm>
          <a:off x="13500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99077</xdr:rowOff>
    </xdr:from>
    <xdr:ext cx="405111" cy="259045"/>
    <xdr:sp macro="" textlink="">
      <xdr:nvSpPr>
        <xdr:cNvPr id="756" name="n_4mainValue【消防施設】&#10;有形固定資産減価償却率">
          <a:extLst>
            <a:ext uri="{FF2B5EF4-FFF2-40B4-BE49-F238E27FC236}">
              <a16:creationId xmlns:a16="http://schemas.microsoft.com/office/drawing/2014/main" id="{00000000-0008-0000-0200-0000F4020000}"/>
            </a:ext>
          </a:extLst>
        </xdr:cNvPr>
        <xdr:cNvSpPr txBox="1"/>
      </xdr:nvSpPr>
      <xdr:spPr>
        <a:xfrm>
          <a:off x="12611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7" name="正方形/長方形 756">
          <a:extLst>
            <a:ext uri="{FF2B5EF4-FFF2-40B4-BE49-F238E27FC236}">
              <a16:creationId xmlns:a16="http://schemas.microsoft.com/office/drawing/2014/main" id="{00000000-0008-0000-0200-0000F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8" name="正方形/長方形 757">
          <a:extLst>
            <a:ext uri="{FF2B5EF4-FFF2-40B4-BE49-F238E27FC236}">
              <a16:creationId xmlns:a16="http://schemas.microsoft.com/office/drawing/2014/main" id="{00000000-0008-0000-0200-0000F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9" name="正方形/長方形 758">
          <a:extLst>
            <a:ext uri="{FF2B5EF4-FFF2-40B4-BE49-F238E27FC236}">
              <a16:creationId xmlns:a16="http://schemas.microsoft.com/office/drawing/2014/main" id="{00000000-0008-0000-0200-0000F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0" name="正方形/長方形 759">
          <a:extLst>
            <a:ext uri="{FF2B5EF4-FFF2-40B4-BE49-F238E27FC236}">
              <a16:creationId xmlns:a16="http://schemas.microsoft.com/office/drawing/2014/main" id="{00000000-0008-0000-0200-0000F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1" name="正方形/長方形 760">
          <a:extLst>
            <a:ext uri="{FF2B5EF4-FFF2-40B4-BE49-F238E27FC236}">
              <a16:creationId xmlns:a16="http://schemas.microsoft.com/office/drawing/2014/main" id="{00000000-0008-0000-0200-0000F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2" name="正方形/長方形 761">
          <a:extLst>
            <a:ext uri="{FF2B5EF4-FFF2-40B4-BE49-F238E27FC236}">
              <a16:creationId xmlns:a16="http://schemas.microsoft.com/office/drawing/2014/main" id="{00000000-0008-0000-0200-0000F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3" name="正方形/長方形 762">
          <a:extLst>
            <a:ext uri="{FF2B5EF4-FFF2-40B4-BE49-F238E27FC236}">
              <a16:creationId xmlns:a16="http://schemas.microsoft.com/office/drawing/2014/main" id="{00000000-0008-0000-0200-0000F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4" name="正方形/長方形 763">
          <a:extLst>
            <a:ext uri="{FF2B5EF4-FFF2-40B4-BE49-F238E27FC236}">
              <a16:creationId xmlns:a16="http://schemas.microsoft.com/office/drawing/2014/main" id="{00000000-0008-0000-0200-0000FC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5" name="テキスト ボックス 764">
          <a:extLst>
            <a:ext uri="{FF2B5EF4-FFF2-40B4-BE49-F238E27FC236}">
              <a16:creationId xmlns:a16="http://schemas.microsoft.com/office/drawing/2014/main" id="{00000000-0008-0000-0200-0000FD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6" name="直線コネクタ 765">
          <a:extLst>
            <a:ext uri="{FF2B5EF4-FFF2-40B4-BE49-F238E27FC236}">
              <a16:creationId xmlns:a16="http://schemas.microsoft.com/office/drawing/2014/main" id="{00000000-0008-0000-0200-0000FE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68" name="テキスト ボックス 767">
          <a:extLst>
            <a:ext uri="{FF2B5EF4-FFF2-40B4-BE49-F238E27FC236}">
              <a16:creationId xmlns:a16="http://schemas.microsoft.com/office/drawing/2014/main" id="{00000000-0008-0000-0200-00000003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70" name="テキスト ボックス 769">
          <a:extLst>
            <a:ext uri="{FF2B5EF4-FFF2-40B4-BE49-F238E27FC236}">
              <a16:creationId xmlns:a16="http://schemas.microsoft.com/office/drawing/2014/main" id="{00000000-0008-0000-0200-00000203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71" name="直線コネクタ 770">
          <a:extLst>
            <a:ext uri="{FF2B5EF4-FFF2-40B4-BE49-F238E27FC236}">
              <a16:creationId xmlns:a16="http://schemas.microsoft.com/office/drawing/2014/main" id="{00000000-0008-0000-0200-00000303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72" name="テキスト ボックス 771">
          <a:extLst>
            <a:ext uri="{FF2B5EF4-FFF2-40B4-BE49-F238E27FC236}">
              <a16:creationId xmlns:a16="http://schemas.microsoft.com/office/drawing/2014/main" id="{00000000-0008-0000-0200-00000403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73" name="直線コネクタ 772">
          <a:extLst>
            <a:ext uri="{FF2B5EF4-FFF2-40B4-BE49-F238E27FC236}">
              <a16:creationId xmlns:a16="http://schemas.microsoft.com/office/drawing/2014/main" id="{00000000-0008-0000-0200-00000503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74" name="テキスト ボックス 773">
          <a:extLst>
            <a:ext uri="{FF2B5EF4-FFF2-40B4-BE49-F238E27FC236}">
              <a16:creationId xmlns:a16="http://schemas.microsoft.com/office/drawing/2014/main" id="{00000000-0008-0000-0200-00000603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75" name="直線コネクタ 774">
          <a:extLst>
            <a:ext uri="{FF2B5EF4-FFF2-40B4-BE49-F238E27FC236}">
              <a16:creationId xmlns:a16="http://schemas.microsoft.com/office/drawing/2014/main" id="{00000000-0008-0000-0200-00000703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a:extLst>
            <a:ext uri="{FF2B5EF4-FFF2-40B4-BE49-F238E27FC236}">
              <a16:creationId xmlns:a16="http://schemas.microsoft.com/office/drawing/2014/main" id="{00000000-0008-0000-0200-000009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消防施設】&#10;一人当たり面積グラフ枠">
          <a:extLst>
            <a:ext uri="{FF2B5EF4-FFF2-40B4-BE49-F238E27FC236}">
              <a16:creationId xmlns:a16="http://schemas.microsoft.com/office/drawing/2014/main" id="{00000000-0008-0000-0200-00000B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52578</xdr:rowOff>
    </xdr:from>
    <xdr:to>
      <xdr:col>116</xdr:col>
      <xdr:colOff>62864</xdr:colOff>
      <xdr:row>86</xdr:row>
      <xdr:rowOff>107062</xdr:rowOff>
    </xdr:to>
    <xdr:cxnSp macro="">
      <xdr:nvCxnSpPr>
        <xdr:cNvPr id="780" name="直線コネクタ 779">
          <a:extLst>
            <a:ext uri="{FF2B5EF4-FFF2-40B4-BE49-F238E27FC236}">
              <a16:creationId xmlns:a16="http://schemas.microsoft.com/office/drawing/2014/main" id="{00000000-0008-0000-0200-00000C030000}"/>
            </a:ext>
          </a:extLst>
        </xdr:cNvPr>
        <xdr:cNvCxnSpPr/>
      </xdr:nvCxnSpPr>
      <xdr:spPr>
        <a:xfrm flipV="1">
          <a:off x="22160864" y="13254228"/>
          <a:ext cx="0" cy="159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110889</xdr:rowOff>
    </xdr:from>
    <xdr:ext cx="469744" cy="259045"/>
    <xdr:sp macro="" textlink="">
      <xdr:nvSpPr>
        <xdr:cNvPr id="781" name="【消防施設】&#10;一人当たり面積最小値テキスト">
          <a:extLst>
            <a:ext uri="{FF2B5EF4-FFF2-40B4-BE49-F238E27FC236}">
              <a16:creationId xmlns:a16="http://schemas.microsoft.com/office/drawing/2014/main" id="{00000000-0008-0000-0200-00000D030000}"/>
            </a:ext>
          </a:extLst>
        </xdr:cNvPr>
        <xdr:cNvSpPr txBox="1"/>
      </xdr:nvSpPr>
      <xdr:spPr>
        <a:xfrm>
          <a:off x="22199600" y="14855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107062</xdr:rowOff>
    </xdr:from>
    <xdr:to>
      <xdr:col>116</xdr:col>
      <xdr:colOff>152400</xdr:colOff>
      <xdr:row>86</xdr:row>
      <xdr:rowOff>107062</xdr:rowOff>
    </xdr:to>
    <xdr:cxnSp macro="">
      <xdr:nvCxnSpPr>
        <xdr:cNvPr id="782" name="直線コネクタ 781">
          <a:extLst>
            <a:ext uri="{FF2B5EF4-FFF2-40B4-BE49-F238E27FC236}">
              <a16:creationId xmlns:a16="http://schemas.microsoft.com/office/drawing/2014/main" id="{00000000-0008-0000-0200-00000E030000}"/>
            </a:ext>
          </a:extLst>
        </xdr:cNvPr>
        <xdr:cNvCxnSpPr/>
      </xdr:nvCxnSpPr>
      <xdr:spPr>
        <a:xfrm>
          <a:off x="22072600" y="14851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170705</xdr:rowOff>
    </xdr:from>
    <xdr:ext cx="469744" cy="259045"/>
    <xdr:sp macro="" textlink="">
      <xdr:nvSpPr>
        <xdr:cNvPr id="783" name="【消防施設】&#10;一人当たり面積最大値テキスト">
          <a:extLst>
            <a:ext uri="{FF2B5EF4-FFF2-40B4-BE49-F238E27FC236}">
              <a16:creationId xmlns:a16="http://schemas.microsoft.com/office/drawing/2014/main" id="{00000000-0008-0000-0200-00000F030000}"/>
            </a:ext>
          </a:extLst>
        </xdr:cNvPr>
        <xdr:cNvSpPr txBox="1"/>
      </xdr:nvSpPr>
      <xdr:spPr>
        <a:xfrm>
          <a:off x="22199600" y="13029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52578</xdr:rowOff>
    </xdr:from>
    <xdr:to>
      <xdr:col>116</xdr:col>
      <xdr:colOff>152400</xdr:colOff>
      <xdr:row>77</xdr:row>
      <xdr:rowOff>52578</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22072600" y="1325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140479</xdr:rowOff>
    </xdr:from>
    <xdr:ext cx="469744" cy="259045"/>
    <xdr:sp macro="" textlink="">
      <xdr:nvSpPr>
        <xdr:cNvPr id="785" name="【消防施設】&#10;一人当たり面積平均値テキスト">
          <a:extLst>
            <a:ext uri="{FF2B5EF4-FFF2-40B4-BE49-F238E27FC236}">
              <a16:creationId xmlns:a16="http://schemas.microsoft.com/office/drawing/2014/main" id="{00000000-0008-0000-0200-000011030000}"/>
            </a:ext>
          </a:extLst>
        </xdr:cNvPr>
        <xdr:cNvSpPr txBox="1"/>
      </xdr:nvSpPr>
      <xdr:spPr>
        <a:xfrm>
          <a:off x="22199600" y="145422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117602</xdr:rowOff>
    </xdr:from>
    <xdr:to>
      <xdr:col>116</xdr:col>
      <xdr:colOff>114300</xdr:colOff>
      <xdr:row>86</xdr:row>
      <xdr:rowOff>47752</xdr:rowOff>
    </xdr:to>
    <xdr:sp macro="" textlink="">
      <xdr:nvSpPr>
        <xdr:cNvPr id="786" name="フローチャート: 判断 785">
          <a:extLst>
            <a:ext uri="{FF2B5EF4-FFF2-40B4-BE49-F238E27FC236}">
              <a16:creationId xmlns:a16="http://schemas.microsoft.com/office/drawing/2014/main" id="{00000000-0008-0000-0200-000012030000}"/>
            </a:ext>
          </a:extLst>
        </xdr:cNvPr>
        <xdr:cNvSpPr/>
      </xdr:nvSpPr>
      <xdr:spPr>
        <a:xfrm>
          <a:off x="221107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124461</xdr:rowOff>
    </xdr:from>
    <xdr:to>
      <xdr:col>112</xdr:col>
      <xdr:colOff>38100</xdr:colOff>
      <xdr:row>86</xdr:row>
      <xdr:rowOff>54611</xdr:rowOff>
    </xdr:to>
    <xdr:sp macro="" textlink="">
      <xdr:nvSpPr>
        <xdr:cNvPr id="787" name="フローチャート: 判断 786">
          <a:extLst>
            <a:ext uri="{FF2B5EF4-FFF2-40B4-BE49-F238E27FC236}">
              <a16:creationId xmlns:a16="http://schemas.microsoft.com/office/drawing/2014/main" id="{00000000-0008-0000-0200-000013030000}"/>
            </a:ext>
          </a:extLst>
        </xdr:cNvPr>
        <xdr:cNvSpPr/>
      </xdr:nvSpPr>
      <xdr:spPr>
        <a:xfrm>
          <a:off x="21272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74168</xdr:rowOff>
    </xdr:from>
    <xdr:to>
      <xdr:col>107</xdr:col>
      <xdr:colOff>101600</xdr:colOff>
      <xdr:row>86</xdr:row>
      <xdr:rowOff>4318</xdr:rowOff>
    </xdr:to>
    <xdr:sp macro="" textlink="">
      <xdr:nvSpPr>
        <xdr:cNvPr id="788" name="フローチャート: 判断 787">
          <a:extLst>
            <a:ext uri="{FF2B5EF4-FFF2-40B4-BE49-F238E27FC236}">
              <a16:creationId xmlns:a16="http://schemas.microsoft.com/office/drawing/2014/main" id="{00000000-0008-0000-0200-000014030000}"/>
            </a:ext>
          </a:extLst>
        </xdr:cNvPr>
        <xdr:cNvSpPr/>
      </xdr:nvSpPr>
      <xdr:spPr>
        <a:xfrm>
          <a:off x="20383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789" name="フローチャート: 判断 788">
          <a:extLst>
            <a:ext uri="{FF2B5EF4-FFF2-40B4-BE49-F238E27FC236}">
              <a16:creationId xmlns:a16="http://schemas.microsoft.com/office/drawing/2014/main" id="{00000000-0008-0000-0200-000015030000}"/>
            </a:ext>
          </a:extLst>
        </xdr:cNvPr>
        <xdr:cNvSpPr/>
      </xdr:nvSpPr>
      <xdr:spPr>
        <a:xfrm>
          <a:off x="19494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109982</xdr:rowOff>
    </xdr:from>
    <xdr:to>
      <xdr:col>98</xdr:col>
      <xdr:colOff>38100</xdr:colOff>
      <xdr:row>86</xdr:row>
      <xdr:rowOff>40132</xdr:rowOff>
    </xdr:to>
    <xdr:sp macro="" textlink="">
      <xdr:nvSpPr>
        <xdr:cNvPr id="790" name="フローチャート: 判断 789">
          <a:extLst>
            <a:ext uri="{FF2B5EF4-FFF2-40B4-BE49-F238E27FC236}">
              <a16:creationId xmlns:a16="http://schemas.microsoft.com/office/drawing/2014/main" id="{00000000-0008-0000-0200-000016030000}"/>
            </a:ext>
          </a:extLst>
        </xdr:cNvPr>
        <xdr:cNvSpPr/>
      </xdr:nvSpPr>
      <xdr:spPr>
        <a:xfrm>
          <a:off x="18605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1" name="テキスト ボックス 790">
          <a:extLst>
            <a:ext uri="{FF2B5EF4-FFF2-40B4-BE49-F238E27FC236}">
              <a16:creationId xmlns:a16="http://schemas.microsoft.com/office/drawing/2014/main" id="{00000000-0008-0000-0200-000017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2" name="テキスト ボックス 791">
          <a:extLst>
            <a:ext uri="{FF2B5EF4-FFF2-40B4-BE49-F238E27FC236}">
              <a16:creationId xmlns:a16="http://schemas.microsoft.com/office/drawing/2014/main" id="{00000000-0008-0000-0200-000018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3" name="テキスト ボックス 792">
          <a:extLst>
            <a:ext uri="{FF2B5EF4-FFF2-40B4-BE49-F238E27FC236}">
              <a16:creationId xmlns:a16="http://schemas.microsoft.com/office/drawing/2014/main" id="{00000000-0008-0000-0200-000019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4" name="テキスト ボックス 793">
          <a:extLst>
            <a:ext uri="{FF2B5EF4-FFF2-40B4-BE49-F238E27FC236}">
              <a16:creationId xmlns:a16="http://schemas.microsoft.com/office/drawing/2014/main" id="{00000000-0008-0000-0200-00001A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5" name="テキスト ボックス 794">
          <a:extLst>
            <a:ext uri="{FF2B5EF4-FFF2-40B4-BE49-F238E27FC236}">
              <a16:creationId xmlns:a16="http://schemas.microsoft.com/office/drawing/2014/main" id="{00000000-0008-0000-0200-00001B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6731</xdr:rowOff>
    </xdr:from>
    <xdr:to>
      <xdr:col>116</xdr:col>
      <xdr:colOff>114300</xdr:colOff>
      <xdr:row>86</xdr:row>
      <xdr:rowOff>108331</xdr:rowOff>
    </xdr:to>
    <xdr:sp macro="" textlink="">
      <xdr:nvSpPr>
        <xdr:cNvPr id="796" name="楕円 795">
          <a:extLst>
            <a:ext uri="{FF2B5EF4-FFF2-40B4-BE49-F238E27FC236}">
              <a16:creationId xmlns:a16="http://schemas.microsoft.com/office/drawing/2014/main" id="{00000000-0008-0000-0200-00001C030000}"/>
            </a:ext>
          </a:extLst>
        </xdr:cNvPr>
        <xdr:cNvSpPr/>
      </xdr:nvSpPr>
      <xdr:spPr>
        <a:xfrm>
          <a:off x="22110700" y="1475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96029</xdr:rowOff>
    </xdr:from>
    <xdr:ext cx="469744" cy="259045"/>
    <xdr:sp macro="" textlink="">
      <xdr:nvSpPr>
        <xdr:cNvPr id="797" name="【消防施設】&#10;一人当たり面積該当値テキスト">
          <a:extLst>
            <a:ext uri="{FF2B5EF4-FFF2-40B4-BE49-F238E27FC236}">
              <a16:creationId xmlns:a16="http://schemas.microsoft.com/office/drawing/2014/main" id="{00000000-0008-0000-0200-00001D030000}"/>
            </a:ext>
          </a:extLst>
        </xdr:cNvPr>
        <xdr:cNvSpPr txBox="1"/>
      </xdr:nvSpPr>
      <xdr:spPr>
        <a:xfrm>
          <a:off x="22199600"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21971</xdr:rowOff>
    </xdr:from>
    <xdr:to>
      <xdr:col>112</xdr:col>
      <xdr:colOff>38100</xdr:colOff>
      <xdr:row>86</xdr:row>
      <xdr:rowOff>123571</xdr:rowOff>
    </xdr:to>
    <xdr:sp macro="" textlink="">
      <xdr:nvSpPr>
        <xdr:cNvPr id="798" name="楕円 797">
          <a:extLst>
            <a:ext uri="{FF2B5EF4-FFF2-40B4-BE49-F238E27FC236}">
              <a16:creationId xmlns:a16="http://schemas.microsoft.com/office/drawing/2014/main" id="{00000000-0008-0000-0200-00001E030000}"/>
            </a:ext>
          </a:extLst>
        </xdr:cNvPr>
        <xdr:cNvSpPr/>
      </xdr:nvSpPr>
      <xdr:spPr>
        <a:xfrm>
          <a:off x="21272500" y="1476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57531</xdr:rowOff>
    </xdr:from>
    <xdr:to>
      <xdr:col>116</xdr:col>
      <xdr:colOff>63500</xdr:colOff>
      <xdr:row>86</xdr:row>
      <xdr:rowOff>72771</xdr:rowOff>
    </xdr:to>
    <xdr:cxnSp macro="">
      <xdr:nvCxnSpPr>
        <xdr:cNvPr id="799" name="直線コネクタ 798">
          <a:extLst>
            <a:ext uri="{FF2B5EF4-FFF2-40B4-BE49-F238E27FC236}">
              <a16:creationId xmlns:a16="http://schemas.microsoft.com/office/drawing/2014/main" id="{00000000-0008-0000-0200-00001F030000}"/>
            </a:ext>
          </a:extLst>
        </xdr:cNvPr>
        <xdr:cNvCxnSpPr/>
      </xdr:nvCxnSpPr>
      <xdr:spPr>
        <a:xfrm flipV="1">
          <a:off x="21323300" y="14802231"/>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22352</xdr:rowOff>
    </xdr:from>
    <xdr:to>
      <xdr:col>107</xdr:col>
      <xdr:colOff>101600</xdr:colOff>
      <xdr:row>86</xdr:row>
      <xdr:rowOff>123952</xdr:rowOff>
    </xdr:to>
    <xdr:sp macro="" textlink="">
      <xdr:nvSpPr>
        <xdr:cNvPr id="800" name="楕円 799">
          <a:extLst>
            <a:ext uri="{FF2B5EF4-FFF2-40B4-BE49-F238E27FC236}">
              <a16:creationId xmlns:a16="http://schemas.microsoft.com/office/drawing/2014/main" id="{00000000-0008-0000-0200-000020030000}"/>
            </a:ext>
          </a:extLst>
        </xdr:cNvPr>
        <xdr:cNvSpPr/>
      </xdr:nvSpPr>
      <xdr:spPr>
        <a:xfrm>
          <a:off x="20383500" y="1476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72771</xdr:rowOff>
    </xdr:from>
    <xdr:to>
      <xdr:col>111</xdr:col>
      <xdr:colOff>177800</xdr:colOff>
      <xdr:row>86</xdr:row>
      <xdr:rowOff>73152</xdr:rowOff>
    </xdr:to>
    <xdr:cxnSp macro="">
      <xdr:nvCxnSpPr>
        <xdr:cNvPr id="801" name="直線コネクタ 800">
          <a:extLst>
            <a:ext uri="{FF2B5EF4-FFF2-40B4-BE49-F238E27FC236}">
              <a16:creationId xmlns:a16="http://schemas.microsoft.com/office/drawing/2014/main" id="{00000000-0008-0000-0200-000021030000}"/>
            </a:ext>
          </a:extLst>
        </xdr:cNvPr>
        <xdr:cNvCxnSpPr/>
      </xdr:nvCxnSpPr>
      <xdr:spPr>
        <a:xfrm flipV="1">
          <a:off x="20434300" y="1481747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23495</xdr:rowOff>
    </xdr:from>
    <xdr:to>
      <xdr:col>102</xdr:col>
      <xdr:colOff>165100</xdr:colOff>
      <xdr:row>86</xdr:row>
      <xdr:rowOff>125095</xdr:rowOff>
    </xdr:to>
    <xdr:sp macro="" textlink="">
      <xdr:nvSpPr>
        <xdr:cNvPr id="802" name="楕円 801">
          <a:extLst>
            <a:ext uri="{FF2B5EF4-FFF2-40B4-BE49-F238E27FC236}">
              <a16:creationId xmlns:a16="http://schemas.microsoft.com/office/drawing/2014/main" id="{00000000-0008-0000-0200-000022030000}"/>
            </a:ext>
          </a:extLst>
        </xdr:cNvPr>
        <xdr:cNvSpPr/>
      </xdr:nvSpPr>
      <xdr:spPr>
        <a:xfrm>
          <a:off x="194945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73152</xdr:rowOff>
    </xdr:from>
    <xdr:to>
      <xdr:col>107</xdr:col>
      <xdr:colOff>50800</xdr:colOff>
      <xdr:row>86</xdr:row>
      <xdr:rowOff>74295</xdr:rowOff>
    </xdr:to>
    <xdr:cxnSp macro="">
      <xdr:nvCxnSpPr>
        <xdr:cNvPr id="803" name="直線コネクタ 802">
          <a:extLst>
            <a:ext uri="{FF2B5EF4-FFF2-40B4-BE49-F238E27FC236}">
              <a16:creationId xmlns:a16="http://schemas.microsoft.com/office/drawing/2014/main" id="{00000000-0008-0000-0200-000023030000}"/>
            </a:ext>
          </a:extLst>
        </xdr:cNvPr>
        <xdr:cNvCxnSpPr/>
      </xdr:nvCxnSpPr>
      <xdr:spPr>
        <a:xfrm flipV="1">
          <a:off x="19545300" y="1481785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19304</xdr:rowOff>
    </xdr:from>
    <xdr:to>
      <xdr:col>98</xdr:col>
      <xdr:colOff>38100</xdr:colOff>
      <xdr:row>86</xdr:row>
      <xdr:rowOff>120904</xdr:rowOff>
    </xdr:to>
    <xdr:sp macro="" textlink="">
      <xdr:nvSpPr>
        <xdr:cNvPr id="804" name="楕円 803">
          <a:extLst>
            <a:ext uri="{FF2B5EF4-FFF2-40B4-BE49-F238E27FC236}">
              <a16:creationId xmlns:a16="http://schemas.microsoft.com/office/drawing/2014/main" id="{00000000-0008-0000-0200-000024030000}"/>
            </a:ext>
          </a:extLst>
        </xdr:cNvPr>
        <xdr:cNvSpPr/>
      </xdr:nvSpPr>
      <xdr:spPr>
        <a:xfrm>
          <a:off x="18605500" y="1476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70104</xdr:rowOff>
    </xdr:from>
    <xdr:to>
      <xdr:col>102</xdr:col>
      <xdr:colOff>114300</xdr:colOff>
      <xdr:row>86</xdr:row>
      <xdr:rowOff>74295</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8656300" y="14814804"/>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71138</xdr:rowOff>
    </xdr:from>
    <xdr:ext cx="469744" cy="259045"/>
    <xdr:sp macro="" textlink="">
      <xdr:nvSpPr>
        <xdr:cNvPr id="806" name="n_1aveValue【消防施設】&#10;一人当たり面積">
          <a:extLst>
            <a:ext uri="{FF2B5EF4-FFF2-40B4-BE49-F238E27FC236}">
              <a16:creationId xmlns:a16="http://schemas.microsoft.com/office/drawing/2014/main" id="{00000000-0008-0000-0200-000026030000}"/>
            </a:ext>
          </a:extLst>
        </xdr:cNvPr>
        <xdr:cNvSpPr txBox="1"/>
      </xdr:nvSpPr>
      <xdr:spPr>
        <a:xfrm>
          <a:off x="21075727" y="14472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20845</xdr:rowOff>
    </xdr:from>
    <xdr:ext cx="469744" cy="259045"/>
    <xdr:sp macro="" textlink="">
      <xdr:nvSpPr>
        <xdr:cNvPr id="807" name="n_2aveValue【消防施設】&#10;一人当たり面積">
          <a:extLst>
            <a:ext uri="{FF2B5EF4-FFF2-40B4-BE49-F238E27FC236}">
              <a16:creationId xmlns:a16="http://schemas.microsoft.com/office/drawing/2014/main" id="{00000000-0008-0000-0200-000027030000}"/>
            </a:ext>
          </a:extLst>
        </xdr:cNvPr>
        <xdr:cNvSpPr txBox="1"/>
      </xdr:nvSpPr>
      <xdr:spPr>
        <a:xfrm>
          <a:off x="201994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64279</xdr:rowOff>
    </xdr:from>
    <xdr:ext cx="469744" cy="259045"/>
    <xdr:sp macro="" textlink="">
      <xdr:nvSpPr>
        <xdr:cNvPr id="808" name="n_3aveValue【消防施設】&#10;一人当たり面積">
          <a:extLst>
            <a:ext uri="{FF2B5EF4-FFF2-40B4-BE49-F238E27FC236}">
              <a16:creationId xmlns:a16="http://schemas.microsoft.com/office/drawing/2014/main" id="{00000000-0008-0000-0200-000028030000}"/>
            </a:ext>
          </a:extLst>
        </xdr:cNvPr>
        <xdr:cNvSpPr txBox="1"/>
      </xdr:nvSpPr>
      <xdr:spPr>
        <a:xfrm>
          <a:off x="19310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56659</xdr:rowOff>
    </xdr:from>
    <xdr:ext cx="469744" cy="259045"/>
    <xdr:sp macro="" textlink="">
      <xdr:nvSpPr>
        <xdr:cNvPr id="809" name="n_4aveValue【消防施設】&#10;一人当たり面積">
          <a:extLst>
            <a:ext uri="{FF2B5EF4-FFF2-40B4-BE49-F238E27FC236}">
              <a16:creationId xmlns:a16="http://schemas.microsoft.com/office/drawing/2014/main" id="{00000000-0008-0000-0200-000029030000}"/>
            </a:ext>
          </a:extLst>
        </xdr:cNvPr>
        <xdr:cNvSpPr txBox="1"/>
      </xdr:nvSpPr>
      <xdr:spPr>
        <a:xfrm>
          <a:off x="18421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114698</xdr:rowOff>
    </xdr:from>
    <xdr:ext cx="469744" cy="259045"/>
    <xdr:sp macro="" textlink="">
      <xdr:nvSpPr>
        <xdr:cNvPr id="810" name="n_1mainValue【消防施設】&#10;一人当たり面積">
          <a:extLst>
            <a:ext uri="{FF2B5EF4-FFF2-40B4-BE49-F238E27FC236}">
              <a16:creationId xmlns:a16="http://schemas.microsoft.com/office/drawing/2014/main" id="{00000000-0008-0000-0200-00002A030000}"/>
            </a:ext>
          </a:extLst>
        </xdr:cNvPr>
        <xdr:cNvSpPr txBox="1"/>
      </xdr:nvSpPr>
      <xdr:spPr>
        <a:xfrm>
          <a:off x="21075727" y="1485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115079</xdr:rowOff>
    </xdr:from>
    <xdr:ext cx="469744" cy="259045"/>
    <xdr:sp macro="" textlink="">
      <xdr:nvSpPr>
        <xdr:cNvPr id="811" name="n_2mainValue【消防施設】&#10;一人当たり面積">
          <a:extLst>
            <a:ext uri="{FF2B5EF4-FFF2-40B4-BE49-F238E27FC236}">
              <a16:creationId xmlns:a16="http://schemas.microsoft.com/office/drawing/2014/main" id="{00000000-0008-0000-0200-00002B030000}"/>
            </a:ext>
          </a:extLst>
        </xdr:cNvPr>
        <xdr:cNvSpPr txBox="1"/>
      </xdr:nvSpPr>
      <xdr:spPr>
        <a:xfrm>
          <a:off x="20199427"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116222</xdr:rowOff>
    </xdr:from>
    <xdr:ext cx="469744" cy="259045"/>
    <xdr:sp macro="" textlink="">
      <xdr:nvSpPr>
        <xdr:cNvPr id="812" name="n_3mainValue【消防施設】&#10;一人当たり面積">
          <a:extLst>
            <a:ext uri="{FF2B5EF4-FFF2-40B4-BE49-F238E27FC236}">
              <a16:creationId xmlns:a16="http://schemas.microsoft.com/office/drawing/2014/main" id="{00000000-0008-0000-0200-00002C030000}"/>
            </a:ext>
          </a:extLst>
        </xdr:cNvPr>
        <xdr:cNvSpPr txBox="1"/>
      </xdr:nvSpPr>
      <xdr:spPr>
        <a:xfrm>
          <a:off x="19310427" y="1486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112031</xdr:rowOff>
    </xdr:from>
    <xdr:ext cx="469744" cy="259045"/>
    <xdr:sp macro="" textlink="">
      <xdr:nvSpPr>
        <xdr:cNvPr id="813" name="n_4mainValue【消防施設】&#10;一人当たり面積">
          <a:extLst>
            <a:ext uri="{FF2B5EF4-FFF2-40B4-BE49-F238E27FC236}">
              <a16:creationId xmlns:a16="http://schemas.microsoft.com/office/drawing/2014/main" id="{00000000-0008-0000-0200-00002D030000}"/>
            </a:ext>
          </a:extLst>
        </xdr:cNvPr>
        <xdr:cNvSpPr txBox="1"/>
      </xdr:nvSpPr>
      <xdr:spPr>
        <a:xfrm>
          <a:off x="18421427" y="1485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a:extLst>
            <a:ext uri="{FF2B5EF4-FFF2-40B4-BE49-F238E27FC236}">
              <a16:creationId xmlns:a16="http://schemas.microsoft.com/office/drawing/2014/main" id="{00000000-0008-0000-0200-00002E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a:extLst>
            <a:ext uri="{FF2B5EF4-FFF2-40B4-BE49-F238E27FC236}">
              <a16:creationId xmlns:a16="http://schemas.microsoft.com/office/drawing/2014/main" id="{00000000-0008-0000-0200-00002F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a:extLst>
            <a:ext uri="{FF2B5EF4-FFF2-40B4-BE49-F238E27FC236}">
              <a16:creationId xmlns:a16="http://schemas.microsoft.com/office/drawing/2014/main" id="{00000000-0008-0000-0200-000030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a:extLst>
            <a:ext uri="{FF2B5EF4-FFF2-40B4-BE49-F238E27FC236}">
              <a16:creationId xmlns:a16="http://schemas.microsoft.com/office/drawing/2014/main" id="{00000000-0008-0000-0200-000031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a:extLst>
            <a:ext uri="{FF2B5EF4-FFF2-40B4-BE49-F238E27FC236}">
              <a16:creationId xmlns:a16="http://schemas.microsoft.com/office/drawing/2014/main" id="{00000000-0008-0000-0200-000032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a:extLst>
            <a:ext uri="{FF2B5EF4-FFF2-40B4-BE49-F238E27FC236}">
              <a16:creationId xmlns:a16="http://schemas.microsoft.com/office/drawing/2014/main" id="{00000000-0008-0000-0200-000033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a:extLst>
            <a:ext uri="{FF2B5EF4-FFF2-40B4-BE49-F238E27FC236}">
              <a16:creationId xmlns:a16="http://schemas.microsoft.com/office/drawing/2014/main" id="{00000000-0008-0000-0200-000034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a:extLst>
            <a:ext uri="{FF2B5EF4-FFF2-40B4-BE49-F238E27FC236}">
              <a16:creationId xmlns:a16="http://schemas.microsoft.com/office/drawing/2014/main" id="{00000000-0008-0000-0200-000035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a:extLst>
            <a:ext uri="{FF2B5EF4-FFF2-40B4-BE49-F238E27FC236}">
              <a16:creationId xmlns:a16="http://schemas.microsoft.com/office/drawing/2014/main" id="{00000000-0008-0000-0200-000036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a:extLst>
            <a:ext uri="{FF2B5EF4-FFF2-40B4-BE49-F238E27FC236}">
              <a16:creationId xmlns:a16="http://schemas.microsoft.com/office/drawing/2014/main" id="{00000000-0008-0000-0200-000038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6" name="テキスト ボックス 825">
          <a:extLst>
            <a:ext uri="{FF2B5EF4-FFF2-40B4-BE49-F238E27FC236}">
              <a16:creationId xmlns:a16="http://schemas.microsoft.com/office/drawing/2014/main" id="{00000000-0008-0000-0200-00003A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7" name="直線コネクタ 826">
          <a:extLst>
            <a:ext uri="{FF2B5EF4-FFF2-40B4-BE49-F238E27FC236}">
              <a16:creationId xmlns:a16="http://schemas.microsoft.com/office/drawing/2014/main" id="{00000000-0008-0000-0200-00003B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8" name="テキスト ボックス 827">
          <a:extLst>
            <a:ext uri="{FF2B5EF4-FFF2-40B4-BE49-F238E27FC236}">
              <a16:creationId xmlns:a16="http://schemas.microsoft.com/office/drawing/2014/main" id="{00000000-0008-0000-0200-00003C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9" name="直線コネクタ 828">
          <a:extLst>
            <a:ext uri="{FF2B5EF4-FFF2-40B4-BE49-F238E27FC236}">
              <a16:creationId xmlns:a16="http://schemas.microsoft.com/office/drawing/2014/main" id="{00000000-0008-0000-0200-00003D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0" name="テキスト ボックス 829">
          <a:extLst>
            <a:ext uri="{FF2B5EF4-FFF2-40B4-BE49-F238E27FC236}">
              <a16:creationId xmlns:a16="http://schemas.microsoft.com/office/drawing/2014/main" id="{00000000-0008-0000-0200-00003E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1" name="直線コネクタ 830">
          <a:extLst>
            <a:ext uri="{FF2B5EF4-FFF2-40B4-BE49-F238E27FC236}">
              <a16:creationId xmlns:a16="http://schemas.microsoft.com/office/drawing/2014/main" id="{00000000-0008-0000-0200-00003F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3" name="直線コネクタ 832">
          <a:extLst>
            <a:ext uri="{FF2B5EF4-FFF2-40B4-BE49-F238E27FC236}">
              <a16:creationId xmlns:a16="http://schemas.microsoft.com/office/drawing/2014/main" id="{00000000-0008-0000-0200-000041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5" name="直線コネクタ 834">
          <a:extLst>
            <a:ext uri="{FF2B5EF4-FFF2-40B4-BE49-F238E27FC236}">
              <a16:creationId xmlns:a16="http://schemas.microsoft.com/office/drawing/2014/main" id="{00000000-0008-0000-0200-000043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7" name="直線コネクタ 836">
          <a:extLst>
            <a:ext uri="{FF2B5EF4-FFF2-40B4-BE49-F238E27FC236}">
              <a16:creationId xmlns:a16="http://schemas.microsoft.com/office/drawing/2014/main" id="{00000000-0008-0000-0200-000045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庁舎】&#10;有形固定資産減価償却率グラフ枠">
          <a:extLst>
            <a:ext uri="{FF2B5EF4-FFF2-40B4-BE49-F238E27FC236}">
              <a16:creationId xmlns:a16="http://schemas.microsoft.com/office/drawing/2014/main" id="{00000000-0008-0000-0200-000046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149679</xdr:rowOff>
    </xdr:from>
    <xdr:to>
      <xdr:col>85</xdr:col>
      <xdr:colOff>126364</xdr:colOff>
      <xdr:row>109</xdr:row>
      <xdr:rowOff>35379</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16318864"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40" name="【庁舎】&#10;有形固定資産減価償却率最小値テキスト">
          <a:extLst>
            <a:ext uri="{FF2B5EF4-FFF2-40B4-BE49-F238E27FC236}">
              <a16:creationId xmlns:a16="http://schemas.microsoft.com/office/drawing/2014/main" id="{00000000-0008-0000-0200-00004803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96356</xdr:rowOff>
    </xdr:from>
    <xdr:ext cx="340478" cy="259045"/>
    <xdr:sp macro="" textlink="">
      <xdr:nvSpPr>
        <xdr:cNvPr id="842" name="【庁舎】&#10;有形固定資産減価償却率最大値テキスト">
          <a:extLst>
            <a:ext uri="{FF2B5EF4-FFF2-40B4-BE49-F238E27FC236}">
              <a16:creationId xmlns:a16="http://schemas.microsoft.com/office/drawing/2014/main" id="{00000000-0008-0000-0200-00004A030000}"/>
            </a:ext>
          </a:extLst>
        </xdr:cNvPr>
        <xdr:cNvSpPr txBox="1"/>
      </xdr:nvSpPr>
      <xdr:spPr>
        <a:xfrm>
          <a:off x="16357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149679</xdr:rowOff>
    </xdr:from>
    <xdr:to>
      <xdr:col>86</xdr:col>
      <xdr:colOff>25400</xdr:colOff>
      <xdr:row>99</xdr:row>
      <xdr:rowOff>149679</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a:off x="16230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158948</xdr:rowOff>
    </xdr:from>
    <xdr:ext cx="405111" cy="259045"/>
    <xdr:sp macro="" textlink="">
      <xdr:nvSpPr>
        <xdr:cNvPr id="844" name="【庁舎】&#10;有形固定資産減価償却率平均値テキスト">
          <a:extLst>
            <a:ext uri="{FF2B5EF4-FFF2-40B4-BE49-F238E27FC236}">
              <a16:creationId xmlns:a16="http://schemas.microsoft.com/office/drawing/2014/main" id="{00000000-0008-0000-0200-00004C030000}"/>
            </a:ext>
          </a:extLst>
        </xdr:cNvPr>
        <xdr:cNvSpPr txBox="1"/>
      </xdr:nvSpPr>
      <xdr:spPr>
        <a:xfrm>
          <a:off x="16357600" y="178182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9071</xdr:rowOff>
    </xdr:from>
    <xdr:to>
      <xdr:col>85</xdr:col>
      <xdr:colOff>177800</xdr:colOff>
      <xdr:row>104</xdr:row>
      <xdr:rowOff>110671</xdr:rowOff>
    </xdr:to>
    <xdr:sp macro="" textlink="">
      <xdr:nvSpPr>
        <xdr:cNvPr id="845" name="フローチャート: 判断 844">
          <a:extLst>
            <a:ext uri="{FF2B5EF4-FFF2-40B4-BE49-F238E27FC236}">
              <a16:creationId xmlns:a16="http://schemas.microsoft.com/office/drawing/2014/main" id="{00000000-0008-0000-0200-00004D030000}"/>
            </a:ext>
          </a:extLst>
        </xdr:cNvPr>
        <xdr:cNvSpPr/>
      </xdr:nvSpPr>
      <xdr:spPr>
        <a:xfrm>
          <a:off x="162687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59689</xdr:rowOff>
    </xdr:from>
    <xdr:to>
      <xdr:col>81</xdr:col>
      <xdr:colOff>101600</xdr:colOff>
      <xdr:row>104</xdr:row>
      <xdr:rowOff>161289</xdr:rowOff>
    </xdr:to>
    <xdr:sp macro="" textlink="">
      <xdr:nvSpPr>
        <xdr:cNvPr id="846" name="フローチャート: 判断 845">
          <a:extLst>
            <a:ext uri="{FF2B5EF4-FFF2-40B4-BE49-F238E27FC236}">
              <a16:creationId xmlns:a16="http://schemas.microsoft.com/office/drawing/2014/main" id="{00000000-0008-0000-0200-00004E030000}"/>
            </a:ext>
          </a:extLst>
        </xdr:cNvPr>
        <xdr:cNvSpPr/>
      </xdr:nvSpPr>
      <xdr:spPr>
        <a:xfrm>
          <a:off x="15430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58057</xdr:rowOff>
    </xdr:from>
    <xdr:to>
      <xdr:col>76</xdr:col>
      <xdr:colOff>165100</xdr:colOff>
      <xdr:row>104</xdr:row>
      <xdr:rowOff>159657</xdr:rowOff>
    </xdr:to>
    <xdr:sp macro="" textlink="">
      <xdr:nvSpPr>
        <xdr:cNvPr id="847" name="フローチャート: 判断 846">
          <a:extLst>
            <a:ext uri="{FF2B5EF4-FFF2-40B4-BE49-F238E27FC236}">
              <a16:creationId xmlns:a16="http://schemas.microsoft.com/office/drawing/2014/main" id="{00000000-0008-0000-0200-00004F030000}"/>
            </a:ext>
          </a:extLst>
        </xdr:cNvPr>
        <xdr:cNvSpPr/>
      </xdr:nvSpPr>
      <xdr:spPr>
        <a:xfrm>
          <a:off x="14541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848" name="フローチャート: 判断 847">
          <a:extLst>
            <a:ext uri="{FF2B5EF4-FFF2-40B4-BE49-F238E27FC236}">
              <a16:creationId xmlns:a16="http://schemas.microsoft.com/office/drawing/2014/main" id="{00000000-0008-0000-0200-000050030000}"/>
            </a:ext>
          </a:extLst>
        </xdr:cNvPr>
        <xdr:cNvSpPr/>
      </xdr:nvSpPr>
      <xdr:spPr>
        <a:xfrm>
          <a:off x="1365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849" name="フローチャート: 判断 848">
          <a:extLst>
            <a:ext uri="{FF2B5EF4-FFF2-40B4-BE49-F238E27FC236}">
              <a16:creationId xmlns:a16="http://schemas.microsoft.com/office/drawing/2014/main" id="{00000000-0008-0000-0200-000051030000}"/>
            </a:ext>
          </a:extLst>
        </xdr:cNvPr>
        <xdr:cNvSpPr/>
      </xdr:nvSpPr>
      <xdr:spPr>
        <a:xfrm>
          <a:off x="12763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0" name="テキスト ボックス 849">
          <a:extLst>
            <a:ext uri="{FF2B5EF4-FFF2-40B4-BE49-F238E27FC236}">
              <a16:creationId xmlns:a16="http://schemas.microsoft.com/office/drawing/2014/main" id="{00000000-0008-0000-0200-000052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1" name="テキスト ボックス 850">
          <a:extLst>
            <a:ext uri="{FF2B5EF4-FFF2-40B4-BE49-F238E27FC236}">
              <a16:creationId xmlns:a16="http://schemas.microsoft.com/office/drawing/2014/main" id="{00000000-0008-0000-0200-000053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2" name="テキスト ボックス 851">
          <a:extLst>
            <a:ext uri="{FF2B5EF4-FFF2-40B4-BE49-F238E27FC236}">
              <a16:creationId xmlns:a16="http://schemas.microsoft.com/office/drawing/2014/main" id="{00000000-0008-0000-0200-000054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3" name="テキスト ボックス 852">
          <a:extLst>
            <a:ext uri="{FF2B5EF4-FFF2-40B4-BE49-F238E27FC236}">
              <a16:creationId xmlns:a16="http://schemas.microsoft.com/office/drawing/2014/main" id="{00000000-0008-0000-0200-000055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00000000-0008-0000-0200-000056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164193</xdr:rowOff>
    </xdr:from>
    <xdr:to>
      <xdr:col>85</xdr:col>
      <xdr:colOff>177800</xdr:colOff>
      <xdr:row>103</xdr:row>
      <xdr:rowOff>94343</xdr:rowOff>
    </xdr:to>
    <xdr:sp macro="" textlink="">
      <xdr:nvSpPr>
        <xdr:cNvPr id="855" name="楕円 854">
          <a:extLst>
            <a:ext uri="{FF2B5EF4-FFF2-40B4-BE49-F238E27FC236}">
              <a16:creationId xmlns:a16="http://schemas.microsoft.com/office/drawing/2014/main" id="{00000000-0008-0000-0200-000057030000}"/>
            </a:ext>
          </a:extLst>
        </xdr:cNvPr>
        <xdr:cNvSpPr/>
      </xdr:nvSpPr>
      <xdr:spPr>
        <a:xfrm>
          <a:off x="162687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15620</xdr:rowOff>
    </xdr:from>
    <xdr:ext cx="405111" cy="259045"/>
    <xdr:sp macro="" textlink="">
      <xdr:nvSpPr>
        <xdr:cNvPr id="856" name="【庁舎】&#10;有形固定資産減価償却率該当値テキスト">
          <a:extLst>
            <a:ext uri="{FF2B5EF4-FFF2-40B4-BE49-F238E27FC236}">
              <a16:creationId xmlns:a16="http://schemas.microsoft.com/office/drawing/2014/main" id="{00000000-0008-0000-0200-000058030000}"/>
            </a:ext>
          </a:extLst>
        </xdr:cNvPr>
        <xdr:cNvSpPr txBox="1"/>
      </xdr:nvSpPr>
      <xdr:spPr>
        <a:xfrm>
          <a:off x="16357600" y="17503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90714</xdr:rowOff>
    </xdr:from>
    <xdr:to>
      <xdr:col>81</xdr:col>
      <xdr:colOff>101600</xdr:colOff>
      <xdr:row>103</xdr:row>
      <xdr:rowOff>20864</xdr:rowOff>
    </xdr:to>
    <xdr:sp macro="" textlink="">
      <xdr:nvSpPr>
        <xdr:cNvPr id="857" name="楕円 856">
          <a:extLst>
            <a:ext uri="{FF2B5EF4-FFF2-40B4-BE49-F238E27FC236}">
              <a16:creationId xmlns:a16="http://schemas.microsoft.com/office/drawing/2014/main" id="{00000000-0008-0000-0200-000059030000}"/>
            </a:ext>
          </a:extLst>
        </xdr:cNvPr>
        <xdr:cNvSpPr/>
      </xdr:nvSpPr>
      <xdr:spPr>
        <a:xfrm>
          <a:off x="15430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141514</xdr:rowOff>
    </xdr:from>
    <xdr:to>
      <xdr:col>85</xdr:col>
      <xdr:colOff>127000</xdr:colOff>
      <xdr:row>103</xdr:row>
      <xdr:rowOff>43543</xdr:rowOff>
    </xdr:to>
    <xdr:cxnSp macro="">
      <xdr:nvCxnSpPr>
        <xdr:cNvPr id="858" name="直線コネクタ 857">
          <a:extLst>
            <a:ext uri="{FF2B5EF4-FFF2-40B4-BE49-F238E27FC236}">
              <a16:creationId xmlns:a16="http://schemas.microsoft.com/office/drawing/2014/main" id="{00000000-0008-0000-0200-00005A030000}"/>
            </a:ext>
          </a:extLst>
        </xdr:cNvPr>
        <xdr:cNvCxnSpPr/>
      </xdr:nvCxnSpPr>
      <xdr:spPr>
        <a:xfrm>
          <a:off x="15481300" y="17629414"/>
          <a:ext cx="838200" cy="73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xdr:rowOff>
    </xdr:from>
    <xdr:to>
      <xdr:col>76</xdr:col>
      <xdr:colOff>165100</xdr:colOff>
      <xdr:row>102</xdr:row>
      <xdr:rowOff>102507</xdr:rowOff>
    </xdr:to>
    <xdr:sp macro="" textlink="">
      <xdr:nvSpPr>
        <xdr:cNvPr id="859" name="楕円 858">
          <a:extLst>
            <a:ext uri="{FF2B5EF4-FFF2-40B4-BE49-F238E27FC236}">
              <a16:creationId xmlns:a16="http://schemas.microsoft.com/office/drawing/2014/main" id="{00000000-0008-0000-0200-00005B030000}"/>
            </a:ext>
          </a:extLst>
        </xdr:cNvPr>
        <xdr:cNvSpPr/>
      </xdr:nvSpPr>
      <xdr:spPr>
        <a:xfrm>
          <a:off x="14541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51707</xdr:rowOff>
    </xdr:from>
    <xdr:to>
      <xdr:col>81</xdr:col>
      <xdr:colOff>50800</xdr:colOff>
      <xdr:row>102</xdr:row>
      <xdr:rowOff>141514</xdr:rowOff>
    </xdr:to>
    <xdr:cxnSp macro="">
      <xdr:nvCxnSpPr>
        <xdr:cNvPr id="860" name="直線コネクタ 859">
          <a:extLst>
            <a:ext uri="{FF2B5EF4-FFF2-40B4-BE49-F238E27FC236}">
              <a16:creationId xmlns:a16="http://schemas.microsoft.com/office/drawing/2014/main" id="{00000000-0008-0000-0200-00005C030000}"/>
            </a:ext>
          </a:extLst>
        </xdr:cNvPr>
        <xdr:cNvCxnSpPr/>
      </xdr:nvCxnSpPr>
      <xdr:spPr>
        <a:xfrm>
          <a:off x="14592300" y="17539607"/>
          <a:ext cx="889000" cy="8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861" name="楕円 860">
          <a:extLst>
            <a:ext uri="{FF2B5EF4-FFF2-40B4-BE49-F238E27FC236}">
              <a16:creationId xmlns:a16="http://schemas.microsoft.com/office/drawing/2014/main" id="{00000000-0008-0000-0200-00005D030000}"/>
            </a:ext>
          </a:extLst>
        </xdr:cNvPr>
        <xdr:cNvSpPr/>
      </xdr:nvSpPr>
      <xdr:spPr>
        <a:xfrm>
          <a:off x="136525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51707</xdr:rowOff>
    </xdr:from>
    <xdr:to>
      <xdr:col>76</xdr:col>
      <xdr:colOff>114300</xdr:colOff>
      <xdr:row>103</xdr:row>
      <xdr:rowOff>7620</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flipV="1">
          <a:off x="13703300" y="17539607"/>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82550</xdr:rowOff>
    </xdr:from>
    <xdr:to>
      <xdr:col>67</xdr:col>
      <xdr:colOff>101600</xdr:colOff>
      <xdr:row>102</xdr:row>
      <xdr:rowOff>12700</xdr:rowOff>
    </xdr:to>
    <xdr:sp macro="" textlink="">
      <xdr:nvSpPr>
        <xdr:cNvPr id="863" name="楕円 862">
          <a:extLst>
            <a:ext uri="{FF2B5EF4-FFF2-40B4-BE49-F238E27FC236}">
              <a16:creationId xmlns:a16="http://schemas.microsoft.com/office/drawing/2014/main" id="{00000000-0008-0000-0200-00005F030000}"/>
            </a:ext>
          </a:extLst>
        </xdr:cNvPr>
        <xdr:cNvSpPr/>
      </xdr:nvSpPr>
      <xdr:spPr>
        <a:xfrm>
          <a:off x="1276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133350</xdr:rowOff>
    </xdr:from>
    <xdr:to>
      <xdr:col>71</xdr:col>
      <xdr:colOff>177800</xdr:colOff>
      <xdr:row>103</xdr:row>
      <xdr:rowOff>7620</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2814300" y="174498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152416</xdr:rowOff>
    </xdr:from>
    <xdr:ext cx="405111" cy="259045"/>
    <xdr:sp macro="" textlink="">
      <xdr:nvSpPr>
        <xdr:cNvPr id="865" name="n_1aveValue【庁舎】&#10;有形固定資産減価償却率">
          <a:extLst>
            <a:ext uri="{FF2B5EF4-FFF2-40B4-BE49-F238E27FC236}">
              <a16:creationId xmlns:a16="http://schemas.microsoft.com/office/drawing/2014/main" id="{00000000-0008-0000-0200-000061030000}"/>
            </a:ext>
          </a:extLst>
        </xdr:cNvPr>
        <xdr:cNvSpPr txBox="1"/>
      </xdr:nvSpPr>
      <xdr:spPr>
        <a:xfrm>
          <a:off x="1526604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150784</xdr:rowOff>
    </xdr:from>
    <xdr:ext cx="405111" cy="259045"/>
    <xdr:sp macro="" textlink="">
      <xdr:nvSpPr>
        <xdr:cNvPr id="866" name="n_2aveValue【庁舎】&#10;有形固定資産減価償却率">
          <a:extLst>
            <a:ext uri="{FF2B5EF4-FFF2-40B4-BE49-F238E27FC236}">
              <a16:creationId xmlns:a16="http://schemas.microsoft.com/office/drawing/2014/main" id="{00000000-0008-0000-0200-000062030000}"/>
            </a:ext>
          </a:extLst>
        </xdr:cNvPr>
        <xdr:cNvSpPr txBox="1"/>
      </xdr:nvSpPr>
      <xdr:spPr>
        <a:xfrm>
          <a:off x="14389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145885</xdr:rowOff>
    </xdr:from>
    <xdr:ext cx="405111" cy="259045"/>
    <xdr:sp macro="" textlink="">
      <xdr:nvSpPr>
        <xdr:cNvPr id="867" name="n_3aveValue【庁舎】&#10;有形固定資産減価償却率">
          <a:extLst>
            <a:ext uri="{FF2B5EF4-FFF2-40B4-BE49-F238E27FC236}">
              <a16:creationId xmlns:a16="http://schemas.microsoft.com/office/drawing/2014/main" id="{00000000-0008-0000-0200-000063030000}"/>
            </a:ext>
          </a:extLst>
        </xdr:cNvPr>
        <xdr:cNvSpPr txBox="1"/>
      </xdr:nvSpPr>
      <xdr:spPr>
        <a:xfrm>
          <a:off x="13500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157315</xdr:rowOff>
    </xdr:from>
    <xdr:ext cx="405111" cy="259045"/>
    <xdr:sp macro="" textlink="">
      <xdr:nvSpPr>
        <xdr:cNvPr id="868" name="n_4aveValue【庁舎】&#10;有形固定資産減価償却率">
          <a:extLst>
            <a:ext uri="{FF2B5EF4-FFF2-40B4-BE49-F238E27FC236}">
              <a16:creationId xmlns:a16="http://schemas.microsoft.com/office/drawing/2014/main" id="{00000000-0008-0000-0200-000064030000}"/>
            </a:ext>
          </a:extLst>
        </xdr:cNvPr>
        <xdr:cNvSpPr txBox="1"/>
      </xdr:nvSpPr>
      <xdr:spPr>
        <a:xfrm>
          <a:off x="12611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37391</xdr:rowOff>
    </xdr:from>
    <xdr:ext cx="405111" cy="259045"/>
    <xdr:sp macro="" textlink="">
      <xdr:nvSpPr>
        <xdr:cNvPr id="869" name="n_1mainValue【庁舎】&#10;有形固定資産減価償却率">
          <a:extLst>
            <a:ext uri="{FF2B5EF4-FFF2-40B4-BE49-F238E27FC236}">
              <a16:creationId xmlns:a16="http://schemas.microsoft.com/office/drawing/2014/main" id="{00000000-0008-0000-0200-000065030000}"/>
            </a:ext>
          </a:extLst>
        </xdr:cNvPr>
        <xdr:cNvSpPr txBox="1"/>
      </xdr:nvSpPr>
      <xdr:spPr>
        <a:xfrm>
          <a:off x="15266044" y="1735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119034</xdr:rowOff>
    </xdr:from>
    <xdr:ext cx="405111" cy="259045"/>
    <xdr:sp macro="" textlink="">
      <xdr:nvSpPr>
        <xdr:cNvPr id="870" name="n_2mainValue【庁舎】&#10;有形固定資産減価償却率">
          <a:extLst>
            <a:ext uri="{FF2B5EF4-FFF2-40B4-BE49-F238E27FC236}">
              <a16:creationId xmlns:a16="http://schemas.microsoft.com/office/drawing/2014/main" id="{00000000-0008-0000-0200-000066030000}"/>
            </a:ext>
          </a:extLst>
        </xdr:cNvPr>
        <xdr:cNvSpPr txBox="1"/>
      </xdr:nvSpPr>
      <xdr:spPr>
        <a:xfrm>
          <a:off x="143897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871" name="n_3mainValue【庁舎】&#10;有形固定資産減価償却率">
          <a:extLst>
            <a:ext uri="{FF2B5EF4-FFF2-40B4-BE49-F238E27FC236}">
              <a16:creationId xmlns:a16="http://schemas.microsoft.com/office/drawing/2014/main" id="{00000000-0008-0000-0200-000067030000}"/>
            </a:ext>
          </a:extLst>
        </xdr:cNvPr>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29227</xdr:rowOff>
    </xdr:from>
    <xdr:ext cx="405111" cy="259045"/>
    <xdr:sp macro="" textlink="">
      <xdr:nvSpPr>
        <xdr:cNvPr id="872" name="n_4mainValue【庁舎】&#10;有形固定資産減価償却率">
          <a:extLst>
            <a:ext uri="{FF2B5EF4-FFF2-40B4-BE49-F238E27FC236}">
              <a16:creationId xmlns:a16="http://schemas.microsoft.com/office/drawing/2014/main" id="{00000000-0008-0000-0200-000068030000}"/>
            </a:ext>
          </a:extLst>
        </xdr:cNvPr>
        <xdr:cNvSpPr txBox="1"/>
      </xdr:nvSpPr>
      <xdr:spPr>
        <a:xfrm>
          <a:off x="12611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3" name="正方形/長方形 872">
          <a:extLst>
            <a:ext uri="{FF2B5EF4-FFF2-40B4-BE49-F238E27FC236}">
              <a16:creationId xmlns:a16="http://schemas.microsoft.com/office/drawing/2014/main" id="{00000000-0008-0000-0200-000069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4" name="正方形/長方形 873">
          <a:extLst>
            <a:ext uri="{FF2B5EF4-FFF2-40B4-BE49-F238E27FC236}">
              <a16:creationId xmlns:a16="http://schemas.microsoft.com/office/drawing/2014/main" id="{00000000-0008-0000-0200-00006A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5" name="正方形/長方形 874">
          <a:extLst>
            <a:ext uri="{FF2B5EF4-FFF2-40B4-BE49-F238E27FC236}">
              <a16:creationId xmlns:a16="http://schemas.microsoft.com/office/drawing/2014/main" id="{00000000-0008-0000-0200-00006B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6" name="正方形/長方形 875">
          <a:extLst>
            <a:ext uri="{FF2B5EF4-FFF2-40B4-BE49-F238E27FC236}">
              <a16:creationId xmlns:a16="http://schemas.microsoft.com/office/drawing/2014/main" id="{00000000-0008-0000-0200-00006C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7" name="正方形/長方形 876">
          <a:extLst>
            <a:ext uri="{FF2B5EF4-FFF2-40B4-BE49-F238E27FC236}">
              <a16:creationId xmlns:a16="http://schemas.microsoft.com/office/drawing/2014/main" id="{00000000-0008-0000-0200-00006D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8" name="正方形/長方形 877">
          <a:extLst>
            <a:ext uri="{FF2B5EF4-FFF2-40B4-BE49-F238E27FC236}">
              <a16:creationId xmlns:a16="http://schemas.microsoft.com/office/drawing/2014/main" id="{00000000-0008-0000-0200-00006E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9" name="正方形/長方形 878">
          <a:extLst>
            <a:ext uri="{FF2B5EF4-FFF2-40B4-BE49-F238E27FC236}">
              <a16:creationId xmlns:a16="http://schemas.microsoft.com/office/drawing/2014/main" id="{00000000-0008-0000-0200-00006F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0" name="正方形/長方形 879">
          <a:extLst>
            <a:ext uri="{FF2B5EF4-FFF2-40B4-BE49-F238E27FC236}">
              <a16:creationId xmlns:a16="http://schemas.microsoft.com/office/drawing/2014/main" id="{00000000-0008-0000-0200-000070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1" name="テキスト ボックス 880">
          <a:extLst>
            <a:ext uri="{FF2B5EF4-FFF2-40B4-BE49-F238E27FC236}">
              <a16:creationId xmlns:a16="http://schemas.microsoft.com/office/drawing/2014/main" id="{00000000-0008-0000-0200-000071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2" name="直線コネクタ 881">
          <a:extLst>
            <a:ext uri="{FF2B5EF4-FFF2-40B4-BE49-F238E27FC236}">
              <a16:creationId xmlns:a16="http://schemas.microsoft.com/office/drawing/2014/main" id="{00000000-0008-0000-0200-000072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83" name="直線コネクタ 882">
          <a:extLst>
            <a:ext uri="{FF2B5EF4-FFF2-40B4-BE49-F238E27FC236}">
              <a16:creationId xmlns:a16="http://schemas.microsoft.com/office/drawing/2014/main" id="{00000000-0008-0000-0200-000073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84" name="テキスト ボックス 883">
          <a:extLst>
            <a:ext uri="{FF2B5EF4-FFF2-40B4-BE49-F238E27FC236}">
              <a16:creationId xmlns:a16="http://schemas.microsoft.com/office/drawing/2014/main" id="{00000000-0008-0000-0200-000074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85" name="直線コネクタ 884">
          <a:extLst>
            <a:ext uri="{FF2B5EF4-FFF2-40B4-BE49-F238E27FC236}">
              <a16:creationId xmlns:a16="http://schemas.microsoft.com/office/drawing/2014/main" id="{00000000-0008-0000-0200-000075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86" name="テキスト ボックス 885">
          <a:extLst>
            <a:ext uri="{FF2B5EF4-FFF2-40B4-BE49-F238E27FC236}">
              <a16:creationId xmlns:a16="http://schemas.microsoft.com/office/drawing/2014/main" id="{00000000-0008-0000-0200-000076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87" name="直線コネクタ 886">
          <a:extLst>
            <a:ext uri="{FF2B5EF4-FFF2-40B4-BE49-F238E27FC236}">
              <a16:creationId xmlns:a16="http://schemas.microsoft.com/office/drawing/2014/main" id="{00000000-0008-0000-0200-000077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89" name="直線コネクタ 888">
          <a:extLst>
            <a:ext uri="{FF2B5EF4-FFF2-40B4-BE49-F238E27FC236}">
              <a16:creationId xmlns:a16="http://schemas.microsoft.com/office/drawing/2014/main" id="{00000000-0008-0000-0200-000079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91" name="直線コネクタ 890">
          <a:extLst>
            <a:ext uri="{FF2B5EF4-FFF2-40B4-BE49-F238E27FC236}">
              <a16:creationId xmlns:a16="http://schemas.microsoft.com/office/drawing/2014/main" id="{00000000-0008-0000-0200-00007B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3" name="直線コネクタ 892">
          <a:extLst>
            <a:ext uri="{FF2B5EF4-FFF2-40B4-BE49-F238E27FC236}">
              <a16:creationId xmlns:a16="http://schemas.microsoft.com/office/drawing/2014/main" id="{00000000-0008-0000-0200-00007D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94" name="テキスト ボックス 893">
          <a:extLst>
            <a:ext uri="{FF2B5EF4-FFF2-40B4-BE49-F238E27FC236}">
              <a16:creationId xmlns:a16="http://schemas.microsoft.com/office/drawing/2014/main" id="{00000000-0008-0000-0200-00007E03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5" name="【庁舎】&#10;一人当たり面積グラフ枠">
          <a:extLst>
            <a:ext uri="{FF2B5EF4-FFF2-40B4-BE49-F238E27FC236}">
              <a16:creationId xmlns:a16="http://schemas.microsoft.com/office/drawing/2014/main" id="{00000000-0008-0000-0200-00007F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159513</xdr:rowOff>
    </xdr:from>
    <xdr:to>
      <xdr:col>116</xdr:col>
      <xdr:colOff>62864</xdr:colOff>
      <xdr:row>108</xdr:row>
      <xdr:rowOff>145669</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flipV="1">
          <a:off x="22160864" y="17304513"/>
          <a:ext cx="0" cy="135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149496</xdr:rowOff>
    </xdr:from>
    <xdr:ext cx="469744" cy="259045"/>
    <xdr:sp macro="" textlink="">
      <xdr:nvSpPr>
        <xdr:cNvPr id="897" name="【庁舎】&#10;一人当たり面積最小値テキスト">
          <a:extLst>
            <a:ext uri="{FF2B5EF4-FFF2-40B4-BE49-F238E27FC236}">
              <a16:creationId xmlns:a16="http://schemas.microsoft.com/office/drawing/2014/main" id="{00000000-0008-0000-0200-000081030000}"/>
            </a:ext>
          </a:extLst>
        </xdr:cNvPr>
        <xdr:cNvSpPr txBox="1"/>
      </xdr:nvSpPr>
      <xdr:spPr>
        <a:xfrm>
          <a:off x="22199600" y="1866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145669</xdr:rowOff>
    </xdr:from>
    <xdr:to>
      <xdr:col>116</xdr:col>
      <xdr:colOff>152400</xdr:colOff>
      <xdr:row>108</xdr:row>
      <xdr:rowOff>145669</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a:off x="22072600" y="18662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106190</xdr:rowOff>
    </xdr:from>
    <xdr:ext cx="534377" cy="259045"/>
    <xdr:sp macro="" textlink="">
      <xdr:nvSpPr>
        <xdr:cNvPr id="899" name="【庁舎】&#10;一人当たり面積最大値テキスト">
          <a:extLst>
            <a:ext uri="{FF2B5EF4-FFF2-40B4-BE49-F238E27FC236}">
              <a16:creationId xmlns:a16="http://schemas.microsoft.com/office/drawing/2014/main" id="{00000000-0008-0000-0200-000083030000}"/>
            </a:ext>
          </a:extLst>
        </xdr:cNvPr>
        <xdr:cNvSpPr txBox="1"/>
      </xdr:nvSpPr>
      <xdr:spPr>
        <a:xfrm>
          <a:off x="22199600" y="17079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159513</xdr:rowOff>
    </xdr:from>
    <xdr:to>
      <xdr:col>116</xdr:col>
      <xdr:colOff>152400</xdr:colOff>
      <xdr:row>100</xdr:row>
      <xdr:rowOff>159513</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a:off x="22072600" y="1730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166895</xdr:rowOff>
    </xdr:from>
    <xdr:ext cx="469744" cy="259045"/>
    <xdr:sp macro="" textlink="">
      <xdr:nvSpPr>
        <xdr:cNvPr id="901" name="【庁舎】&#10;一人当たり面積平均値テキスト">
          <a:extLst>
            <a:ext uri="{FF2B5EF4-FFF2-40B4-BE49-F238E27FC236}">
              <a16:creationId xmlns:a16="http://schemas.microsoft.com/office/drawing/2014/main" id="{00000000-0008-0000-0200-000085030000}"/>
            </a:ext>
          </a:extLst>
        </xdr:cNvPr>
        <xdr:cNvSpPr txBox="1"/>
      </xdr:nvSpPr>
      <xdr:spPr>
        <a:xfrm>
          <a:off x="22199600" y="183405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144018</xdr:rowOff>
    </xdr:from>
    <xdr:to>
      <xdr:col>116</xdr:col>
      <xdr:colOff>114300</xdr:colOff>
      <xdr:row>108</xdr:row>
      <xdr:rowOff>74168</xdr:rowOff>
    </xdr:to>
    <xdr:sp macro="" textlink="">
      <xdr:nvSpPr>
        <xdr:cNvPr id="902" name="フローチャート: 判断 901">
          <a:extLst>
            <a:ext uri="{FF2B5EF4-FFF2-40B4-BE49-F238E27FC236}">
              <a16:creationId xmlns:a16="http://schemas.microsoft.com/office/drawing/2014/main" id="{00000000-0008-0000-0200-000086030000}"/>
            </a:ext>
          </a:extLst>
        </xdr:cNvPr>
        <xdr:cNvSpPr/>
      </xdr:nvSpPr>
      <xdr:spPr>
        <a:xfrm>
          <a:off x="22110700" y="1848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151130</xdr:rowOff>
    </xdr:from>
    <xdr:to>
      <xdr:col>112</xdr:col>
      <xdr:colOff>38100</xdr:colOff>
      <xdr:row>108</xdr:row>
      <xdr:rowOff>81280</xdr:rowOff>
    </xdr:to>
    <xdr:sp macro="" textlink="">
      <xdr:nvSpPr>
        <xdr:cNvPr id="903" name="フローチャート: 判断 902">
          <a:extLst>
            <a:ext uri="{FF2B5EF4-FFF2-40B4-BE49-F238E27FC236}">
              <a16:creationId xmlns:a16="http://schemas.microsoft.com/office/drawing/2014/main" id="{00000000-0008-0000-0200-000087030000}"/>
            </a:ext>
          </a:extLst>
        </xdr:cNvPr>
        <xdr:cNvSpPr/>
      </xdr:nvSpPr>
      <xdr:spPr>
        <a:xfrm>
          <a:off x="21272500" y="1849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153036</xdr:rowOff>
    </xdr:from>
    <xdr:to>
      <xdr:col>107</xdr:col>
      <xdr:colOff>101600</xdr:colOff>
      <xdr:row>108</xdr:row>
      <xdr:rowOff>83186</xdr:rowOff>
    </xdr:to>
    <xdr:sp macro="" textlink="">
      <xdr:nvSpPr>
        <xdr:cNvPr id="904" name="フローチャート: 判断 903">
          <a:extLst>
            <a:ext uri="{FF2B5EF4-FFF2-40B4-BE49-F238E27FC236}">
              <a16:creationId xmlns:a16="http://schemas.microsoft.com/office/drawing/2014/main" id="{00000000-0008-0000-0200-000088030000}"/>
            </a:ext>
          </a:extLst>
        </xdr:cNvPr>
        <xdr:cNvSpPr/>
      </xdr:nvSpPr>
      <xdr:spPr>
        <a:xfrm>
          <a:off x="20383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155702</xdr:rowOff>
    </xdr:from>
    <xdr:to>
      <xdr:col>102</xdr:col>
      <xdr:colOff>165100</xdr:colOff>
      <xdr:row>108</xdr:row>
      <xdr:rowOff>85852</xdr:rowOff>
    </xdr:to>
    <xdr:sp macro="" textlink="">
      <xdr:nvSpPr>
        <xdr:cNvPr id="905" name="フローチャート: 判断 904">
          <a:extLst>
            <a:ext uri="{FF2B5EF4-FFF2-40B4-BE49-F238E27FC236}">
              <a16:creationId xmlns:a16="http://schemas.microsoft.com/office/drawing/2014/main" id="{00000000-0008-0000-0200-000089030000}"/>
            </a:ext>
          </a:extLst>
        </xdr:cNvPr>
        <xdr:cNvSpPr/>
      </xdr:nvSpPr>
      <xdr:spPr>
        <a:xfrm>
          <a:off x="19494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157862</xdr:rowOff>
    </xdr:from>
    <xdr:to>
      <xdr:col>98</xdr:col>
      <xdr:colOff>38100</xdr:colOff>
      <xdr:row>108</xdr:row>
      <xdr:rowOff>88012</xdr:rowOff>
    </xdr:to>
    <xdr:sp macro="" textlink="">
      <xdr:nvSpPr>
        <xdr:cNvPr id="906" name="フローチャート: 判断 905">
          <a:extLst>
            <a:ext uri="{FF2B5EF4-FFF2-40B4-BE49-F238E27FC236}">
              <a16:creationId xmlns:a16="http://schemas.microsoft.com/office/drawing/2014/main" id="{00000000-0008-0000-0200-00008A030000}"/>
            </a:ext>
          </a:extLst>
        </xdr:cNvPr>
        <xdr:cNvSpPr/>
      </xdr:nvSpPr>
      <xdr:spPr>
        <a:xfrm>
          <a:off x="18605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7" name="テキスト ボックス 906">
          <a:extLst>
            <a:ext uri="{FF2B5EF4-FFF2-40B4-BE49-F238E27FC236}">
              <a16:creationId xmlns:a16="http://schemas.microsoft.com/office/drawing/2014/main" id="{00000000-0008-0000-0200-00008B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8" name="テキスト ボックス 907">
          <a:extLst>
            <a:ext uri="{FF2B5EF4-FFF2-40B4-BE49-F238E27FC236}">
              <a16:creationId xmlns:a16="http://schemas.microsoft.com/office/drawing/2014/main" id="{00000000-0008-0000-0200-00008C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9" name="テキスト ボックス 908">
          <a:extLst>
            <a:ext uri="{FF2B5EF4-FFF2-40B4-BE49-F238E27FC236}">
              <a16:creationId xmlns:a16="http://schemas.microsoft.com/office/drawing/2014/main" id="{00000000-0008-0000-0200-00008D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1" name="テキスト ボックス 910">
          <a:extLst>
            <a:ext uri="{FF2B5EF4-FFF2-40B4-BE49-F238E27FC236}">
              <a16:creationId xmlns:a16="http://schemas.microsoft.com/office/drawing/2014/main" id="{00000000-0008-0000-0200-00008F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43180</xdr:rowOff>
    </xdr:from>
    <xdr:to>
      <xdr:col>116</xdr:col>
      <xdr:colOff>114300</xdr:colOff>
      <xdr:row>108</xdr:row>
      <xdr:rowOff>144780</xdr:rowOff>
    </xdr:to>
    <xdr:sp macro="" textlink="">
      <xdr:nvSpPr>
        <xdr:cNvPr id="912" name="楕円 911">
          <a:extLst>
            <a:ext uri="{FF2B5EF4-FFF2-40B4-BE49-F238E27FC236}">
              <a16:creationId xmlns:a16="http://schemas.microsoft.com/office/drawing/2014/main" id="{00000000-0008-0000-0200-000090030000}"/>
            </a:ext>
          </a:extLst>
        </xdr:cNvPr>
        <xdr:cNvSpPr/>
      </xdr:nvSpPr>
      <xdr:spPr>
        <a:xfrm>
          <a:off x="22110700" y="185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913" name="【庁舎】&#10;一人当たり面積該当値テキスト">
          <a:extLst>
            <a:ext uri="{FF2B5EF4-FFF2-40B4-BE49-F238E27FC236}">
              <a16:creationId xmlns:a16="http://schemas.microsoft.com/office/drawing/2014/main" id="{00000000-0008-0000-0200-000091030000}"/>
            </a:ext>
          </a:extLst>
        </xdr:cNvPr>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44704</xdr:rowOff>
    </xdr:from>
    <xdr:to>
      <xdr:col>112</xdr:col>
      <xdr:colOff>38100</xdr:colOff>
      <xdr:row>108</xdr:row>
      <xdr:rowOff>146304</xdr:rowOff>
    </xdr:to>
    <xdr:sp macro="" textlink="">
      <xdr:nvSpPr>
        <xdr:cNvPr id="914" name="楕円 913">
          <a:extLst>
            <a:ext uri="{FF2B5EF4-FFF2-40B4-BE49-F238E27FC236}">
              <a16:creationId xmlns:a16="http://schemas.microsoft.com/office/drawing/2014/main" id="{00000000-0008-0000-0200-000092030000}"/>
            </a:ext>
          </a:extLst>
        </xdr:cNvPr>
        <xdr:cNvSpPr/>
      </xdr:nvSpPr>
      <xdr:spPr>
        <a:xfrm>
          <a:off x="21272500" y="1856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93980</xdr:rowOff>
    </xdr:from>
    <xdr:to>
      <xdr:col>116</xdr:col>
      <xdr:colOff>63500</xdr:colOff>
      <xdr:row>108</xdr:row>
      <xdr:rowOff>95504</xdr:rowOff>
    </xdr:to>
    <xdr:cxnSp macro="">
      <xdr:nvCxnSpPr>
        <xdr:cNvPr id="915" name="直線コネクタ 914">
          <a:extLst>
            <a:ext uri="{FF2B5EF4-FFF2-40B4-BE49-F238E27FC236}">
              <a16:creationId xmlns:a16="http://schemas.microsoft.com/office/drawing/2014/main" id="{00000000-0008-0000-0200-000093030000}"/>
            </a:ext>
          </a:extLst>
        </xdr:cNvPr>
        <xdr:cNvCxnSpPr/>
      </xdr:nvCxnSpPr>
      <xdr:spPr>
        <a:xfrm flipV="1">
          <a:off x="21323300" y="1861058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45465</xdr:rowOff>
    </xdr:from>
    <xdr:to>
      <xdr:col>107</xdr:col>
      <xdr:colOff>101600</xdr:colOff>
      <xdr:row>108</xdr:row>
      <xdr:rowOff>147065</xdr:rowOff>
    </xdr:to>
    <xdr:sp macro="" textlink="">
      <xdr:nvSpPr>
        <xdr:cNvPr id="916" name="楕円 915">
          <a:extLst>
            <a:ext uri="{FF2B5EF4-FFF2-40B4-BE49-F238E27FC236}">
              <a16:creationId xmlns:a16="http://schemas.microsoft.com/office/drawing/2014/main" id="{00000000-0008-0000-0200-000094030000}"/>
            </a:ext>
          </a:extLst>
        </xdr:cNvPr>
        <xdr:cNvSpPr/>
      </xdr:nvSpPr>
      <xdr:spPr>
        <a:xfrm>
          <a:off x="20383500" y="185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95504</xdr:rowOff>
    </xdr:from>
    <xdr:to>
      <xdr:col>111</xdr:col>
      <xdr:colOff>177800</xdr:colOff>
      <xdr:row>108</xdr:row>
      <xdr:rowOff>96265</xdr:rowOff>
    </xdr:to>
    <xdr:cxnSp macro="">
      <xdr:nvCxnSpPr>
        <xdr:cNvPr id="917" name="直線コネクタ 916">
          <a:extLst>
            <a:ext uri="{FF2B5EF4-FFF2-40B4-BE49-F238E27FC236}">
              <a16:creationId xmlns:a16="http://schemas.microsoft.com/office/drawing/2014/main" id="{00000000-0008-0000-0200-000095030000}"/>
            </a:ext>
          </a:extLst>
        </xdr:cNvPr>
        <xdr:cNvCxnSpPr/>
      </xdr:nvCxnSpPr>
      <xdr:spPr>
        <a:xfrm flipV="1">
          <a:off x="20434300" y="1861210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46610</xdr:rowOff>
    </xdr:from>
    <xdr:to>
      <xdr:col>102</xdr:col>
      <xdr:colOff>165100</xdr:colOff>
      <xdr:row>108</xdr:row>
      <xdr:rowOff>148210</xdr:rowOff>
    </xdr:to>
    <xdr:sp macro="" textlink="">
      <xdr:nvSpPr>
        <xdr:cNvPr id="918" name="楕円 917">
          <a:extLst>
            <a:ext uri="{FF2B5EF4-FFF2-40B4-BE49-F238E27FC236}">
              <a16:creationId xmlns:a16="http://schemas.microsoft.com/office/drawing/2014/main" id="{00000000-0008-0000-0200-000096030000}"/>
            </a:ext>
          </a:extLst>
        </xdr:cNvPr>
        <xdr:cNvSpPr/>
      </xdr:nvSpPr>
      <xdr:spPr>
        <a:xfrm>
          <a:off x="19494500" y="1856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96265</xdr:rowOff>
    </xdr:from>
    <xdr:to>
      <xdr:col>107</xdr:col>
      <xdr:colOff>50800</xdr:colOff>
      <xdr:row>108</xdr:row>
      <xdr:rowOff>97410</xdr:rowOff>
    </xdr:to>
    <xdr:cxnSp macro="">
      <xdr:nvCxnSpPr>
        <xdr:cNvPr id="919" name="直線コネクタ 918">
          <a:extLst>
            <a:ext uri="{FF2B5EF4-FFF2-40B4-BE49-F238E27FC236}">
              <a16:creationId xmlns:a16="http://schemas.microsoft.com/office/drawing/2014/main" id="{00000000-0008-0000-0200-000097030000}"/>
            </a:ext>
          </a:extLst>
        </xdr:cNvPr>
        <xdr:cNvCxnSpPr/>
      </xdr:nvCxnSpPr>
      <xdr:spPr>
        <a:xfrm flipV="1">
          <a:off x="19545300" y="18612865"/>
          <a:ext cx="8890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47371</xdr:rowOff>
    </xdr:from>
    <xdr:to>
      <xdr:col>98</xdr:col>
      <xdr:colOff>38100</xdr:colOff>
      <xdr:row>108</xdr:row>
      <xdr:rowOff>148971</xdr:rowOff>
    </xdr:to>
    <xdr:sp macro="" textlink="">
      <xdr:nvSpPr>
        <xdr:cNvPr id="920" name="楕円 919">
          <a:extLst>
            <a:ext uri="{FF2B5EF4-FFF2-40B4-BE49-F238E27FC236}">
              <a16:creationId xmlns:a16="http://schemas.microsoft.com/office/drawing/2014/main" id="{00000000-0008-0000-0200-000098030000}"/>
            </a:ext>
          </a:extLst>
        </xdr:cNvPr>
        <xdr:cNvSpPr/>
      </xdr:nvSpPr>
      <xdr:spPr>
        <a:xfrm>
          <a:off x="18605500" y="1856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97410</xdr:rowOff>
    </xdr:from>
    <xdr:to>
      <xdr:col>102</xdr:col>
      <xdr:colOff>114300</xdr:colOff>
      <xdr:row>108</xdr:row>
      <xdr:rowOff>98171</xdr:rowOff>
    </xdr:to>
    <xdr:cxnSp macro="">
      <xdr:nvCxnSpPr>
        <xdr:cNvPr id="921" name="直線コネクタ 920">
          <a:extLst>
            <a:ext uri="{FF2B5EF4-FFF2-40B4-BE49-F238E27FC236}">
              <a16:creationId xmlns:a16="http://schemas.microsoft.com/office/drawing/2014/main" id="{00000000-0008-0000-0200-000099030000}"/>
            </a:ext>
          </a:extLst>
        </xdr:cNvPr>
        <xdr:cNvCxnSpPr/>
      </xdr:nvCxnSpPr>
      <xdr:spPr>
        <a:xfrm flipV="1">
          <a:off x="18656300" y="18614010"/>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97807</xdr:rowOff>
    </xdr:from>
    <xdr:ext cx="469744" cy="259045"/>
    <xdr:sp macro="" textlink="">
      <xdr:nvSpPr>
        <xdr:cNvPr id="922" name="n_1aveValue【庁舎】&#10;一人当たり面積">
          <a:extLst>
            <a:ext uri="{FF2B5EF4-FFF2-40B4-BE49-F238E27FC236}">
              <a16:creationId xmlns:a16="http://schemas.microsoft.com/office/drawing/2014/main" id="{00000000-0008-0000-0200-00009A030000}"/>
            </a:ext>
          </a:extLst>
        </xdr:cNvPr>
        <xdr:cNvSpPr txBox="1"/>
      </xdr:nvSpPr>
      <xdr:spPr>
        <a:xfrm>
          <a:off x="21075727" y="1827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99713</xdr:rowOff>
    </xdr:from>
    <xdr:ext cx="469744" cy="259045"/>
    <xdr:sp macro="" textlink="">
      <xdr:nvSpPr>
        <xdr:cNvPr id="923" name="n_2aveValue【庁舎】&#10;一人当たり面積">
          <a:extLst>
            <a:ext uri="{FF2B5EF4-FFF2-40B4-BE49-F238E27FC236}">
              <a16:creationId xmlns:a16="http://schemas.microsoft.com/office/drawing/2014/main" id="{00000000-0008-0000-0200-00009B030000}"/>
            </a:ext>
          </a:extLst>
        </xdr:cNvPr>
        <xdr:cNvSpPr txBox="1"/>
      </xdr:nvSpPr>
      <xdr:spPr>
        <a:xfrm>
          <a:off x="20199427" y="1827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102379</xdr:rowOff>
    </xdr:from>
    <xdr:ext cx="469744" cy="259045"/>
    <xdr:sp macro="" textlink="">
      <xdr:nvSpPr>
        <xdr:cNvPr id="924" name="n_3aveValue【庁舎】&#10;一人当たり面積">
          <a:extLst>
            <a:ext uri="{FF2B5EF4-FFF2-40B4-BE49-F238E27FC236}">
              <a16:creationId xmlns:a16="http://schemas.microsoft.com/office/drawing/2014/main" id="{00000000-0008-0000-0200-00009C030000}"/>
            </a:ext>
          </a:extLst>
        </xdr:cNvPr>
        <xdr:cNvSpPr txBox="1"/>
      </xdr:nvSpPr>
      <xdr:spPr>
        <a:xfrm>
          <a:off x="19310427" y="1827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104539</xdr:rowOff>
    </xdr:from>
    <xdr:ext cx="469744" cy="259045"/>
    <xdr:sp macro="" textlink="">
      <xdr:nvSpPr>
        <xdr:cNvPr id="925" name="n_4aveValue【庁舎】&#10;一人当たり面積">
          <a:extLst>
            <a:ext uri="{FF2B5EF4-FFF2-40B4-BE49-F238E27FC236}">
              <a16:creationId xmlns:a16="http://schemas.microsoft.com/office/drawing/2014/main" id="{00000000-0008-0000-0200-00009D030000}"/>
            </a:ext>
          </a:extLst>
        </xdr:cNvPr>
        <xdr:cNvSpPr txBox="1"/>
      </xdr:nvSpPr>
      <xdr:spPr>
        <a:xfrm>
          <a:off x="18421427" y="182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137431</xdr:rowOff>
    </xdr:from>
    <xdr:ext cx="469744" cy="259045"/>
    <xdr:sp macro="" textlink="">
      <xdr:nvSpPr>
        <xdr:cNvPr id="926" name="n_1mainValue【庁舎】&#10;一人当たり面積">
          <a:extLst>
            <a:ext uri="{FF2B5EF4-FFF2-40B4-BE49-F238E27FC236}">
              <a16:creationId xmlns:a16="http://schemas.microsoft.com/office/drawing/2014/main" id="{00000000-0008-0000-0200-00009E030000}"/>
            </a:ext>
          </a:extLst>
        </xdr:cNvPr>
        <xdr:cNvSpPr txBox="1"/>
      </xdr:nvSpPr>
      <xdr:spPr>
        <a:xfrm>
          <a:off x="21075727" y="186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138192</xdr:rowOff>
    </xdr:from>
    <xdr:ext cx="469744" cy="259045"/>
    <xdr:sp macro="" textlink="">
      <xdr:nvSpPr>
        <xdr:cNvPr id="927" name="n_2mainValue【庁舎】&#10;一人当たり面積">
          <a:extLst>
            <a:ext uri="{FF2B5EF4-FFF2-40B4-BE49-F238E27FC236}">
              <a16:creationId xmlns:a16="http://schemas.microsoft.com/office/drawing/2014/main" id="{00000000-0008-0000-0200-00009F030000}"/>
            </a:ext>
          </a:extLst>
        </xdr:cNvPr>
        <xdr:cNvSpPr txBox="1"/>
      </xdr:nvSpPr>
      <xdr:spPr>
        <a:xfrm>
          <a:off x="20199427" y="186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139337</xdr:rowOff>
    </xdr:from>
    <xdr:ext cx="469744" cy="259045"/>
    <xdr:sp macro="" textlink="">
      <xdr:nvSpPr>
        <xdr:cNvPr id="928" name="n_3mainValue【庁舎】&#10;一人当たり面積">
          <a:extLst>
            <a:ext uri="{FF2B5EF4-FFF2-40B4-BE49-F238E27FC236}">
              <a16:creationId xmlns:a16="http://schemas.microsoft.com/office/drawing/2014/main" id="{00000000-0008-0000-0200-0000A0030000}"/>
            </a:ext>
          </a:extLst>
        </xdr:cNvPr>
        <xdr:cNvSpPr txBox="1"/>
      </xdr:nvSpPr>
      <xdr:spPr>
        <a:xfrm>
          <a:off x="19310427" y="18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140098</xdr:rowOff>
    </xdr:from>
    <xdr:ext cx="469744" cy="259045"/>
    <xdr:sp macro="" textlink="">
      <xdr:nvSpPr>
        <xdr:cNvPr id="929" name="n_4mainValue【庁舎】&#10;一人当たり面積">
          <a:extLst>
            <a:ext uri="{FF2B5EF4-FFF2-40B4-BE49-F238E27FC236}">
              <a16:creationId xmlns:a16="http://schemas.microsoft.com/office/drawing/2014/main" id="{00000000-0008-0000-0200-0000A1030000}"/>
            </a:ext>
          </a:extLst>
        </xdr:cNvPr>
        <xdr:cNvSpPr txBox="1"/>
      </xdr:nvSpPr>
      <xdr:spPr>
        <a:xfrm>
          <a:off x="18421427" y="18656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0" name="正方形/長方形 929">
          <a:extLst>
            <a:ext uri="{FF2B5EF4-FFF2-40B4-BE49-F238E27FC236}">
              <a16:creationId xmlns:a16="http://schemas.microsoft.com/office/drawing/2014/main" id="{00000000-0008-0000-0200-0000A2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1" name="正方形/長方形 930">
          <a:extLst>
            <a:ext uri="{FF2B5EF4-FFF2-40B4-BE49-F238E27FC236}">
              <a16:creationId xmlns:a16="http://schemas.microsoft.com/office/drawing/2014/main" id="{00000000-0008-0000-0200-0000A3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2" name="テキスト ボックス 931">
          <a:extLst>
            <a:ext uri="{FF2B5EF4-FFF2-40B4-BE49-F238E27FC236}">
              <a16:creationId xmlns:a16="http://schemas.microsoft.com/office/drawing/2014/main" id="{00000000-0008-0000-0200-0000A4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類似団体と比較して特に有形固定資産減価償却率が高くなっている施設は、図書館や市民会館、体育館・プールであり、特に低くなっている施設は、一般廃棄物処理施設や庁舎である。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体育館・プールは、町内で３か所ある体育館は老朽化が進んでおり、今後は改修や除却等の検討をしていく必要がある。　一般廃棄物処理施設は、大田市と邑智郡３町で新たな施設の建設が完了し、令和４年度から本格稼働しているため、大幅に数値が改善された。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市民会館は、町内で唯一の文化会館である「悠邑ふるさと会館」の老朽化が進んでおり、館内設備の改修は平成２９年度までに終了しているが、建物自体の改修を今後検討していく必要がある。一人当たりの面積についても類似団体の中で高い数値となっており、個別施設計画を踏まえ様々な視点から今後の施設のあり方について検討していく必要がある。図書館は、「悠邑ふるさと会館」の中にあることから、先に記述したとおり建物自体の改修を今後検討していく必要が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庁舎については、平成２７年度に役場庁舎を新庁舎へ移転したため、類似団体の平均よりかなり低い数値となっている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保健センター・保健所については、令和４年度に施設の譲渡を行ったため対象施設がなくなった。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06400"/>
          <a:ext cx="1153795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3700"/>
          <a:ext cx="35687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19100"/>
          <a:ext cx="35242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4500"/>
          <a:ext cx="34861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3700"/>
          <a:ext cx="24320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19100"/>
          <a:ext cx="23876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4500"/>
          <a:ext cx="23304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2000" y="1162050"/>
          <a:ext cx="8763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193800"/>
          <a:ext cx="1263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193800"/>
          <a:ext cx="1143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
3,058
106.43
4,781,658
4,653,779
81,055
2,481,638
5,385,460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193800"/>
          <a:ext cx="13906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12850"/>
          <a:ext cx="18415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12850"/>
          <a:ext cx="115570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12850"/>
          <a:ext cx="577850" cy="977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19300"/>
          <a:ext cx="18415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19300"/>
          <a:ext cx="31242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62050"/>
          <a:ext cx="1301750" cy="11049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255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4859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03400"/>
          <a:ext cx="11557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1445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7780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034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463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636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17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0195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4325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390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322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87985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275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3688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18160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0800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26415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5689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8737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人口減少や全国平均を上回る高齢化率（令和３年度末４６．２％）に加え、景気の低迷による町民税の減収や農業生産の停滞等により、０．１６と類似団体平均を下回っている。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今後は、地場産業等の育成と定住人口の拡大による、地域の活力づくりが急務であり、歳入確保を図り財政基盤の強化に努める。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5610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42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2290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9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68970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56499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2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23297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9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009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765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133955</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5912455"/>
          <a:ext cx="0" cy="1579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64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920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48882</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662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133955</xdr:rowOff>
    </xdr:from>
    <xdr:to>
      <xdr:col>24</xdr:col>
      <xdr:colOff>12700</xdr:colOff>
      <xdr:row>35</xdr:row>
      <xdr:rowOff>133955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59124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83538"/>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15922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711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26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8353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159355</xdr:rowOff>
    </xdr:from>
    <xdr:to>
      <xdr:col>19</xdr:col>
      <xdr:colOff>184150</xdr:colOff>
      <xdr:row>44</xdr:row>
      <xdr:rowOff>89505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2586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70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383538"/>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24716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383538"/>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24716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702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2752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705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32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234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32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41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33273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41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3327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41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3327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419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8519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750300"/>
          <a:ext cx="13906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89281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239250"/>
          <a:ext cx="34544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544050"/>
          <a:ext cx="525145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経常収支比率は、対前年度比０．５ポイント増となった。これは普通交付税と臨時財政対策債を合わせた実質的な普通交付税の２３百万円の減等により分母となる経常一般財源収入が６百万円減額となったことや、公債費の５４百万円の増、物件費の９百万円の増等により分子となる経常一般財源支出が５百万円の増となったことが要因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令和元年度以来改善傾向にあるものの、以前として類似団体内の平均値よりも低い水準であるため、施設の管理経費の抑制、事務の見直し、定数管理による人件費の抑制などによる経常経費の抑制に努める。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055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0934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95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6299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1663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9702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56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09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048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133223</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514850" y="9805035"/>
          <a:ext cx="0" cy="12247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105300</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84700" y="1100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133223</xdr:rowOff>
    </xdr:from>
    <xdr:to>
      <xdr:col>24</xdr:col>
      <xdr:colOff>12700</xdr:colOff>
      <xdr:row>66</xdr:row>
      <xdr:rowOff>133223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425950" y="110298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84700" y="9561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98050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167259</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752850" y="10733659"/>
          <a:ext cx="762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99204</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84700" y="105005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82677</xdr:rowOff>
    </xdr:from>
    <xdr:to>
      <xdr:col>23</xdr:col>
      <xdr:colOff>184150</xdr:colOff>
      <xdr:row>65</xdr:row>
      <xdr:rowOff>12827</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64050" y="1064907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167259</xdr:rowOff>
    </xdr:from>
    <xdr:to>
      <xdr:col>19</xdr:col>
      <xdr:colOff>133350</xdr:colOff>
      <xdr:row>65</xdr:row>
      <xdr:rowOff>94742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40050" y="10733659"/>
          <a:ext cx="812800" cy="9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5461</xdr:rowOff>
    </xdr:from>
    <xdr:to>
      <xdr:col>19</xdr:col>
      <xdr:colOff>184150</xdr:colOff>
      <xdr:row>64</xdr:row>
      <xdr:rowOff>107061</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702050" y="105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117238</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409950" y="10353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94742</xdr:rowOff>
    </xdr:from>
    <xdr:to>
      <xdr:col>15</xdr:col>
      <xdr:colOff>82550</xdr:colOff>
      <xdr:row>66</xdr:row>
      <xdr:rowOff>24638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27250" y="10826242"/>
          <a:ext cx="812800" cy="9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138176</xdr:rowOff>
    </xdr:from>
    <xdr:to>
      <xdr:col>15</xdr:col>
      <xdr:colOff>133350</xdr:colOff>
      <xdr:row>65</xdr:row>
      <xdr:rowOff>68326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89250" y="1070457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78503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97150" y="10479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24638</xdr:rowOff>
    </xdr:from>
    <xdr:to>
      <xdr:col>11</xdr:col>
      <xdr:colOff>31750</xdr:colOff>
      <xdr:row>66</xdr:row>
      <xdr:rowOff>27051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33500" y="10921238"/>
          <a:ext cx="79375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5334</xdr:rowOff>
    </xdr:from>
    <xdr:to>
      <xdr:col>11</xdr:col>
      <xdr:colOff>82550</xdr:colOff>
      <xdr:row>65</xdr:row>
      <xdr:rowOff>106934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95500" y="1073683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117111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84350" y="105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39116</xdr:rowOff>
    </xdr:from>
    <xdr:to>
      <xdr:col>7</xdr:col>
      <xdr:colOff>31750</xdr:colOff>
      <xdr:row>65</xdr:row>
      <xdr:rowOff>140716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82700" y="1077061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150893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71550" y="1055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318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5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432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304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366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64050" y="106949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100601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84700" y="1066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116459</xdr:rowOff>
    </xdr:from>
    <xdr:to>
      <xdr:col>19</xdr:col>
      <xdr:colOff>184150</xdr:colOff>
      <xdr:row>65</xdr:row>
      <xdr:rowOff>46609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702050" y="106828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31386</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409950" y="1076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43942</xdr:rowOff>
    </xdr:from>
    <xdr:to>
      <xdr:col>15</xdr:col>
      <xdr:colOff>133350</xdr:colOff>
      <xdr:row>65</xdr:row>
      <xdr:rowOff>145542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89250" y="107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130319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97150" y="1086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145288</xdr:rowOff>
    </xdr:from>
    <xdr:to>
      <xdr:col>11</xdr:col>
      <xdr:colOff>82550</xdr:colOff>
      <xdr:row>66</xdr:row>
      <xdr:rowOff>75438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95500" y="1087678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60215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84350" y="10956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147701</xdr:rowOff>
    </xdr:from>
    <xdr:to>
      <xdr:col>7</xdr:col>
      <xdr:colOff>31750</xdr:colOff>
      <xdr:row>66</xdr:row>
      <xdr:rowOff>77851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82700" y="1087920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62628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71550" y="10959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048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6553" y="125222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87347"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[423,184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72100" y="1241425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72100" y="12598400"/>
          <a:ext cx="13906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707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707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97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97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048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991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99100" y="12903200"/>
          <a:ext cx="34544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607050" y="13208000"/>
          <a:ext cx="525145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類似団体と比較して人件費・物件費の決算額が低くなっている要因として、ごみ処理業務や消防業務を一部事務組合で行っていることがあげられる。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４年度決算では対前年度比２７，０３５円増となっており、前年度に比べ人件費が増加している。物件費については減少しているものの、公共施設老朽化に伴い施設管理に係る物件費等の増加が懸念されるため、積極的な施設の長寿命化や除却等による保有施設の削減を図っていく必要が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6750" y="127190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048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4763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6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4300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16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3836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33731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048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113813</xdr:rowOff>
    </xdr:from>
    <xdr:to>
      <xdr:col>23</xdr:col>
      <xdr:colOff>133350</xdr:colOff>
      <xdr:row>89</xdr:row>
      <xdr:rowOff>99197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514850" y="13486913"/>
          <a:ext cx="0" cy="1306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71274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4584700" y="14765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99197</xdr:rowOff>
    </xdr:from>
    <xdr:to>
      <xdr:col>24</xdr:col>
      <xdr:colOff>12700</xdr:colOff>
      <xdr:row>89</xdr:row>
      <xdr:rowOff>99197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425950" y="1479309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28740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4584700" y="13236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113813</xdr:rowOff>
    </xdr:from>
    <xdr:to>
      <xdr:col>24</xdr:col>
      <xdr:colOff>12700</xdr:colOff>
      <xdr:row>81</xdr:row>
      <xdr:rowOff>113813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425950" y="134869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13382</xdr:rowOff>
    </xdr:from>
    <xdr:to>
      <xdr:col>23</xdr:col>
      <xdr:colOff>133350</xdr:colOff>
      <xdr:row>82</xdr:row>
      <xdr:rowOff>26428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3752850" y="13551582"/>
          <a:ext cx="762000" cy="13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11318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4584700" y="13549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39241</xdr:rowOff>
    </xdr:from>
    <xdr:to>
      <xdr:col>23</xdr:col>
      <xdr:colOff>184150</xdr:colOff>
      <xdr:row>82</xdr:row>
      <xdr:rowOff>140841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464050" y="1357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13382</xdr:rowOff>
    </xdr:from>
    <xdr:to>
      <xdr:col>19</xdr:col>
      <xdr:colOff>133350</xdr:colOff>
      <xdr:row>82</xdr:row>
      <xdr:rowOff>18935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2940050" y="13551582"/>
          <a:ext cx="8128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15249</xdr:rowOff>
    </xdr:from>
    <xdr:to>
      <xdr:col>19</xdr:col>
      <xdr:colOff>184150</xdr:colOff>
      <xdr:row>82</xdr:row>
      <xdr:rowOff>116849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3702050" y="1355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101626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409950" y="13639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158111</xdr:rowOff>
    </xdr:from>
    <xdr:to>
      <xdr:col>15</xdr:col>
      <xdr:colOff>82550</xdr:colOff>
      <xdr:row>82</xdr:row>
      <xdr:rowOff>18935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127250" y="13531211"/>
          <a:ext cx="812800" cy="2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20131</xdr:rowOff>
    </xdr:from>
    <xdr:to>
      <xdr:col>15</xdr:col>
      <xdr:colOff>133350</xdr:colOff>
      <xdr:row>82</xdr:row>
      <xdr:rowOff>121731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2889250" y="135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106508</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597150" y="136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158111</xdr:rowOff>
    </xdr:from>
    <xdr:to>
      <xdr:col>11</xdr:col>
      <xdr:colOff>31750</xdr:colOff>
      <xdr:row>81</xdr:row>
      <xdr:rowOff>163407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333500" y="13531211"/>
          <a:ext cx="79375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12669</xdr:rowOff>
    </xdr:from>
    <xdr:to>
      <xdr:col>11</xdr:col>
      <xdr:colOff>82550</xdr:colOff>
      <xdr:row>82</xdr:row>
      <xdr:rowOff>114269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095500" y="1355086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99046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784350" y="1363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12274</xdr:rowOff>
    </xdr:from>
    <xdr:to>
      <xdr:col>7</xdr:col>
      <xdr:colOff>31750</xdr:colOff>
      <xdr:row>82</xdr:row>
      <xdr:rowOff>113874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282700" y="1355047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98651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971550" y="13636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318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55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7432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304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1366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147078</xdr:rowOff>
    </xdr:from>
    <xdr:to>
      <xdr:col>23</xdr:col>
      <xdr:colOff>184150</xdr:colOff>
      <xdr:row>82</xdr:row>
      <xdr:rowOff>77228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464050" y="1352017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68355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4584700" y="1344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134032</xdr:rowOff>
    </xdr:from>
    <xdr:to>
      <xdr:col>19</xdr:col>
      <xdr:colOff>184150</xdr:colOff>
      <xdr:row>82</xdr:row>
      <xdr:rowOff>64182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702050" y="1350713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74359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409950" y="13282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139585</xdr:rowOff>
    </xdr:from>
    <xdr:to>
      <xdr:col>15</xdr:col>
      <xdr:colOff>133350</xdr:colOff>
      <xdr:row>82</xdr:row>
      <xdr:rowOff>69735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889250" y="135126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79912</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597150" y="13287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107311</xdr:rowOff>
    </xdr:from>
    <xdr:to>
      <xdr:col>11</xdr:col>
      <xdr:colOff>82550</xdr:colOff>
      <xdr:row>82</xdr:row>
      <xdr:rowOff>37461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095500" y="1348041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47638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784350" y="1325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112607</xdr:rowOff>
    </xdr:from>
    <xdr:to>
      <xdr:col>7</xdr:col>
      <xdr:colOff>31750</xdr:colOff>
      <xdr:row>82</xdr:row>
      <xdr:rowOff>42757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282700" y="1348570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52934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971550" y="1326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1664950" y="121729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2412847" y="125222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4041255" y="124968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6351250" y="124142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6351250" y="125984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84985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84985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177000" y="1241425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177000" y="125984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1664950" y="1290320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459200" y="1290320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459200" y="1290320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6573500" y="13208000"/>
          <a:ext cx="5257800" cy="19621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く定員管理の適正化により人件費の抑制を図っているが、類似団体と比較するととても低い水準となっていることがわかる。これは職員の年齢別構成バランスにかたよりがあることが主な要因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1664950" y="15227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0979150" y="1509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1664950" y="148441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0979150" y="1470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1664950" y="1445471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0979150" y="14318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1664950" y="14065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097915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1664950" y="1368213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0979150" y="1353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1664950" y="132926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0979150" y="13156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1664950" y="129032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0979150" y="1276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1664950" y="1290320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90</xdr:row>
      <xdr:rowOff>75354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474950" y="13487400"/>
          <a:ext cx="0" cy="14469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47431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5563850" y="1490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75354</xdr:rowOff>
    </xdr:from>
    <xdr:to>
      <xdr:col>81</xdr:col>
      <xdr:colOff>133350</xdr:colOff>
      <xdr:row>90</xdr:row>
      <xdr:rowOff>75354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5405100" y="14934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5563850" y="1323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405100" y="13487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80434</xdr:rowOff>
    </xdr:from>
    <xdr:to>
      <xdr:col>81</xdr:col>
      <xdr:colOff>44450</xdr:colOff>
      <xdr:row>88</xdr:row>
      <xdr:rowOff>96520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4712950" y="14609234"/>
          <a:ext cx="762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16527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5563850" y="14215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5430500" y="143637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24130</xdr:rowOff>
    </xdr:from>
    <xdr:to>
      <xdr:col>77</xdr:col>
      <xdr:colOff>44450</xdr:colOff>
      <xdr:row>88</xdr:row>
      <xdr:rowOff>96520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3906500" y="14552930"/>
          <a:ext cx="80645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8043</xdr:rowOff>
    </xdr:from>
    <xdr:to>
      <xdr:col>77</xdr:col>
      <xdr:colOff>95250</xdr:colOff>
      <xdr:row>87</xdr:row>
      <xdr:rowOff>109643</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4668500" y="14371743"/>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119820</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4370050" y="1415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24130</xdr:rowOff>
    </xdr:from>
    <xdr:to>
      <xdr:col>72</xdr:col>
      <xdr:colOff>203200</xdr:colOff>
      <xdr:row>89</xdr:row>
      <xdr:rowOff>13546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3106400" y="14552930"/>
          <a:ext cx="800100" cy="15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107104</xdr:rowOff>
    </xdr:from>
    <xdr:to>
      <xdr:col>73</xdr:col>
      <xdr:colOff>44450</xdr:colOff>
      <xdr:row>87</xdr:row>
      <xdr:rowOff>37254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3868400" y="143057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47431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3557250" y="1408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13546</xdr:rowOff>
    </xdr:from>
    <xdr:to>
      <xdr:col>68</xdr:col>
      <xdr:colOff>152400</xdr:colOff>
      <xdr:row>89</xdr:row>
      <xdr:rowOff>85937</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2293600" y="14707446"/>
          <a:ext cx="8128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107104</xdr:rowOff>
    </xdr:from>
    <xdr:to>
      <xdr:col>68</xdr:col>
      <xdr:colOff>203200</xdr:colOff>
      <xdr:row>87</xdr:row>
      <xdr:rowOff>37254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055600" y="14305704"/>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47431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2763500" y="1408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131234</xdr:rowOff>
    </xdr:from>
    <xdr:to>
      <xdr:col>64</xdr:col>
      <xdr:colOff>152400</xdr:colOff>
      <xdr:row>87</xdr:row>
      <xdr:rowOff>61384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2242800" y="1432983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71561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1950700" y="1410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278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5161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71600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29095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096750" y="152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29634</xdr:rowOff>
    </xdr:from>
    <xdr:to>
      <xdr:col>81</xdr:col>
      <xdr:colOff>95250</xdr:colOff>
      <xdr:row>88</xdr:row>
      <xdr:rowOff>131234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430500" y="1455843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5563850" y="14530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45720</xdr:rowOff>
    </xdr:from>
    <xdr:to>
      <xdr:col>77</xdr:col>
      <xdr:colOff>95250</xdr:colOff>
      <xdr:row>88</xdr:row>
      <xdr:rowOff>147320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668500" y="1457452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132097</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0050" y="1466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144780</xdr:rowOff>
    </xdr:from>
    <xdr:to>
      <xdr:col>73</xdr:col>
      <xdr:colOff>44450</xdr:colOff>
      <xdr:row>88</xdr:row>
      <xdr:rowOff>74930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868400" y="145084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55725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134196</xdr:rowOff>
    </xdr:from>
    <xdr:to>
      <xdr:col>68</xdr:col>
      <xdr:colOff>203200</xdr:colOff>
      <xdr:row>89</xdr:row>
      <xdr:rowOff>64346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055600" y="14662996"/>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49123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2763500" y="14743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35137</xdr:rowOff>
    </xdr:from>
    <xdr:to>
      <xdr:col>64</xdr:col>
      <xdr:colOff>152400</xdr:colOff>
      <xdr:row>89</xdr:row>
      <xdr:rowOff>136737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2242800" y="1472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121514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1950700" y="14815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1664950" y="85026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2146152" y="885190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307949" y="88265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6351250" y="87503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6351250" y="89281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84985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84985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177000" y="87503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177000" y="8928100"/>
          <a:ext cx="11557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1664950" y="9239250"/>
          <a:ext cx="4622800" cy="23177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459200" y="9239250"/>
          <a:ext cx="5480050" cy="23177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459200" y="92392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6573500" y="95440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人口千人あたり職員数は１．１１人増の１８．１９人となったものの、類似団体と比較すると６．８８人少ない。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定員適正化計画に基づき、町の情勢に合った適正な職員数を維持する。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1626850" y="9055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1664950" y="11557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0979150" y="1142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1664950" y="11173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097915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1664950" y="107844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0979150" y="1064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1664950" y="104013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097915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1664950" y="100118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0979150" y="9875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1664950" y="96223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0979150" y="948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1664950" y="9239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1664950" y="9239250"/>
          <a:ext cx="4622800" cy="23177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161318</xdr:rowOff>
    </xdr:from>
    <xdr:to>
      <xdr:col>81</xdr:col>
      <xdr:colOff>44450</xdr:colOff>
      <xdr:row>67</xdr:row>
      <xdr:rowOff>99448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5474950" y="9737118"/>
          <a:ext cx="0" cy="14240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71525</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5563850" y="1113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99448</xdr:rowOff>
    </xdr:from>
    <xdr:to>
      <xdr:col>81</xdr:col>
      <xdr:colOff>133350</xdr:colOff>
      <xdr:row>67</xdr:row>
      <xdr:rowOff>99448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405100" y="11161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76245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5563850" y="948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161318</xdr:rowOff>
    </xdr:from>
    <xdr:to>
      <xdr:col>81</xdr:col>
      <xdr:colOff>133350</xdr:colOff>
      <xdr:row>58</xdr:row>
      <xdr:rowOff>161318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405100" y="973711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104084</xdr:rowOff>
    </xdr:from>
    <xdr:to>
      <xdr:col>81</xdr:col>
      <xdr:colOff>44450</xdr:colOff>
      <xdr:row>59</xdr:row>
      <xdr:rowOff>118964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4712950" y="9844984"/>
          <a:ext cx="762000" cy="14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132471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5563850" y="9873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160394</xdr:rowOff>
    </xdr:from>
    <xdr:to>
      <xdr:col>81</xdr:col>
      <xdr:colOff>95250</xdr:colOff>
      <xdr:row>60</xdr:row>
      <xdr:rowOff>90544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430500" y="99012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101134</xdr:rowOff>
    </xdr:from>
    <xdr:to>
      <xdr:col>77</xdr:col>
      <xdr:colOff>44450</xdr:colOff>
      <xdr:row>59</xdr:row>
      <xdr:rowOff>104084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906500" y="9842034"/>
          <a:ext cx="80645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146989</xdr:rowOff>
    </xdr:from>
    <xdr:to>
      <xdr:col>77</xdr:col>
      <xdr:colOff>95250</xdr:colOff>
      <xdr:row>60</xdr:row>
      <xdr:rowOff>77139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668500" y="9887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61916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370050" y="9967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96442</xdr:rowOff>
    </xdr:from>
    <xdr:to>
      <xdr:col>72</xdr:col>
      <xdr:colOff>203200</xdr:colOff>
      <xdr:row>59</xdr:row>
      <xdr:rowOff>101134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106400" y="9837342"/>
          <a:ext cx="800100" cy="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153557</xdr:rowOff>
    </xdr:from>
    <xdr:to>
      <xdr:col>73</xdr:col>
      <xdr:colOff>44450</xdr:colOff>
      <xdr:row>60</xdr:row>
      <xdr:rowOff>83707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868400" y="98944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68484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557250" y="9974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93359</xdr:rowOff>
    </xdr:from>
    <xdr:to>
      <xdr:col>68</xdr:col>
      <xdr:colOff>152400</xdr:colOff>
      <xdr:row>59</xdr:row>
      <xdr:rowOff>96442</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2293600" y="9834259"/>
          <a:ext cx="812800" cy="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165622</xdr:rowOff>
    </xdr:from>
    <xdr:to>
      <xdr:col>68</xdr:col>
      <xdr:colOff>203200</xdr:colOff>
      <xdr:row>60</xdr:row>
      <xdr:rowOff>95772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055600" y="9906522"/>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80549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2763500" y="998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160260</xdr:rowOff>
    </xdr:from>
    <xdr:to>
      <xdr:col>64</xdr:col>
      <xdr:colOff>152400</xdr:colOff>
      <xdr:row>60</xdr:row>
      <xdr:rowOff>90410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2242800" y="99011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75187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1950700" y="998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278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5161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71600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29095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2096750" y="1155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68164</xdr:rowOff>
    </xdr:from>
    <xdr:to>
      <xdr:col>81</xdr:col>
      <xdr:colOff>95250</xdr:colOff>
      <xdr:row>59</xdr:row>
      <xdr:rowOff>169764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430500" y="98090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84691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5563850" y="9660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53284</xdr:rowOff>
    </xdr:from>
    <xdr:to>
      <xdr:col>77</xdr:col>
      <xdr:colOff>95250</xdr:colOff>
      <xdr:row>59</xdr:row>
      <xdr:rowOff>154884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668500" y="9794184"/>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165061</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370050" y="9575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50334</xdr:rowOff>
    </xdr:from>
    <xdr:to>
      <xdr:col>73</xdr:col>
      <xdr:colOff>44450</xdr:colOff>
      <xdr:row>59</xdr:row>
      <xdr:rowOff>151934</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868400" y="979123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162111</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57250" y="957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45642</xdr:rowOff>
    </xdr:from>
    <xdr:to>
      <xdr:col>68</xdr:col>
      <xdr:colOff>203200</xdr:colOff>
      <xdr:row>59</xdr:row>
      <xdr:rowOff>147242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055600" y="9786542"/>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157419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2763500" y="956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42559</xdr:rowOff>
    </xdr:from>
    <xdr:to>
      <xdr:col>64</xdr:col>
      <xdr:colOff>152400</xdr:colOff>
      <xdr:row>59</xdr:row>
      <xdr:rowOff>144159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2242800" y="978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154336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1950700" y="9565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1664950" y="4832350"/>
          <a:ext cx="4622800" cy="3048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2436924" y="518160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17176" y="51562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6351250" y="50800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6351250" y="52641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84985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84985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177000" y="50800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177000" y="52641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1664950" y="55689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6459200" y="55689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459200" y="5568950"/>
          <a:ext cx="34671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6573500" y="58737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公債費比率（令和２年度から令和４年度の３年平均）は８．５％であり、前年度９．０％から０．５ポイント下回った。警戒ラインの１８％は大きく下回っているが、類似団体平均より低い水準となった。町債を発行する場合には、引き続き交付税措置率の高いものに限定することは勿論であるが、今後も住民ニーズを的確に把握した事業の選択により、起債に大きく頼ることのない財政運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1626850" y="53848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1664950" y="78930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0979150" y="775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1664950" y="75035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0979150" y="7367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1664950" y="7114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0979150" y="6978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1664950" y="67310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0979150" y="659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664950" y="63415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979150" y="6205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664950" y="59520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556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1664950" y="55689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5474950" y="6170930"/>
          <a:ext cx="0" cy="1292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5563850" y="743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5405100" y="74633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5563850" y="592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5405100" y="61709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65617</xdr:rowOff>
    </xdr:from>
    <xdr:to>
      <xdr:col>81</xdr:col>
      <xdr:colOff>44450</xdr:colOff>
      <xdr:row>42</xdr:row>
      <xdr:rowOff>105833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712950" y="6999817"/>
          <a:ext cx="762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5563850" y="667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430500" y="681863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113877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906500" y="7040033"/>
          <a:ext cx="80645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33444</xdr:rowOff>
    </xdr:from>
    <xdr:to>
      <xdr:col>77</xdr:col>
      <xdr:colOff>95250</xdr:colOff>
      <xdr:row>41</xdr:row>
      <xdr:rowOff>135044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668500" y="680254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370050" y="65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33444</xdr:rowOff>
    </xdr:from>
    <xdr:to>
      <xdr:col>72</xdr:col>
      <xdr:colOff>203200</xdr:colOff>
      <xdr:row>42</xdr:row>
      <xdr:rowOff>113877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3106400" y="6967644"/>
          <a:ext cx="8001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868400" y="6915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86377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55725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42</xdr:row>
      <xdr:rowOff>33444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2293600" y="6901604"/>
          <a:ext cx="812800" cy="6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055600" y="6866890"/>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2763500" y="664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2242800" y="6866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1950700" y="69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278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5161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71600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29095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096750" y="789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430500" y="6949017"/>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5563850" y="692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668500" y="6989233"/>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0050" y="7075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868400" y="699727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557250" y="7083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154094</xdr:rowOff>
    </xdr:from>
    <xdr:to>
      <xdr:col>68</xdr:col>
      <xdr:colOff>203200</xdr:colOff>
      <xdr:row>42</xdr:row>
      <xdr:rowOff>84244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055600" y="6923194"/>
          <a:ext cx="889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69021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2763500" y="700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81704</xdr:rowOff>
    </xdr:from>
    <xdr:to>
      <xdr:col>64</xdr:col>
      <xdr:colOff>152400</xdr:colOff>
      <xdr:row>42</xdr:row>
      <xdr:rowOff>11854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2242800" y="685080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22031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1950700" y="6626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1664950" y="1162050"/>
          <a:ext cx="46228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2520280" y="151130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933820" y="14859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6351250" y="14097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6351250" y="15938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84985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84985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177000" y="140970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177000" y="1593850"/>
          <a:ext cx="11557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1664950" y="1898650"/>
          <a:ext cx="4622800" cy="23241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459200" y="1898650"/>
          <a:ext cx="5480050" cy="23241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459200" y="1898650"/>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6573500" y="2203450"/>
          <a:ext cx="5257800" cy="1955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地方債現在高が前年度比△９７百万円となったことや、余剰財源の積立等による充当可能基金が前年度比＋７６百万円となったこと等により０％となった。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数値は改善されたものの、谷地区および瀬尻・久料谷地区治水事業等の事業費の大きな普通建設事業を今後も予定しており、新たな町債の発行による比率の上昇が見込まれる。町債の発行抑制や、発行するときには交付税措置の大きい過疎対策事業債や辺地対策事業債などに限定するなど、財政の健全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1626850" y="1714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1664950" y="42227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0979150" y="40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1664950" y="38332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0979150" y="3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1664950" y="34501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0979150" y="330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1664950" y="30607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097915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1664950" y="2671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0979150" y="2535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1664950" y="22881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0979150" y="2145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1664950" y="18986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1664950" y="1898650"/>
          <a:ext cx="4622800" cy="23241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92287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5474950" y="2288117"/>
          <a:ext cx="0" cy="16014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64364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5563850" y="3861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92287</xdr:rowOff>
    </xdr:from>
    <xdr:to>
      <xdr:col>81</xdr:col>
      <xdr:colOff>133350</xdr:colOff>
      <xdr:row>23</xdr:row>
      <xdr:rowOff>92287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5405100" y="388958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5563850" y="1987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405100" y="22881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14</xdr:row>
      <xdr:rowOff>148660</xdr:rowOff>
    </xdr:from>
    <xdr:to>
      <xdr:col>77</xdr:col>
      <xdr:colOff>44450</xdr:colOff>
      <xdr:row>15</xdr:row>
      <xdr:rowOff>46919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3906500" y="2460060"/>
          <a:ext cx="806450" cy="6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5563850" y="22093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430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96379</xdr:rowOff>
    </xdr:from>
    <xdr:to>
      <xdr:col>72</xdr:col>
      <xdr:colOff>203200</xdr:colOff>
      <xdr:row>15</xdr:row>
      <xdr:rowOff>46919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3106400" y="2407779"/>
          <a:ext cx="800100" cy="11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668500" y="22373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370050" y="2012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96379</xdr:rowOff>
    </xdr:from>
    <xdr:to>
      <xdr:col>68</xdr:col>
      <xdr:colOff>152400</xdr:colOff>
      <xdr:row>14</xdr:row>
      <xdr:rowOff>152682</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2293600" y="2407779"/>
          <a:ext cx="8128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868400" y="223731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55725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055600" y="2237317"/>
          <a:ext cx="889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27635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2242800" y="22373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1950700" y="2012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278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5161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71600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29095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096750" y="422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97860</xdr:rowOff>
    </xdr:from>
    <xdr:to>
      <xdr:col>77</xdr:col>
      <xdr:colOff>95250</xdr:colOff>
      <xdr:row>15</xdr:row>
      <xdr:rowOff>28010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4668500" y="2409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12787</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370050" y="2489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167569</xdr:rowOff>
    </xdr:from>
    <xdr:to>
      <xdr:col>73</xdr:col>
      <xdr:colOff>44450</xdr:colOff>
      <xdr:row>15</xdr:row>
      <xdr:rowOff>97719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3868400" y="247896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82496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557250" y="2558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45579</xdr:rowOff>
    </xdr:from>
    <xdr:to>
      <xdr:col>68</xdr:col>
      <xdr:colOff>203200</xdr:colOff>
      <xdr:row>14</xdr:row>
      <xdr:rowOff>147179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055600" y="2356979"/>
          <a:ext cx="889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131956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763500" y="2443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101882</xdr:rowOff>
    </xdr:from>
    <xdr:to>
      <xdr:col>64</xdr:col>
      <xdr:colOff>152400</xdr:colOff>
      <xdr:row>15</xdr:row>
      <xdr:rowOff>32032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2242800" y="2413282"/>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16809</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50700" y="249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
3,058
106.43
4,781,658
4,653,779
81,055
2,481,638
5,385,460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類似団体と比較して、人件費の経常収支比率が５．４ポイント低い要因として、ごみ処理業務や消防業務を一部事務組合で行っていることがあげられる。</a:t>
          </a:r>
        </a:p>
        <a:p>
          <a:r>
            <a:rPr kumimoji="1" lang="ja-JP" altLang="en-US" sz="1300">
              <a:latin typeface="ＭＳ Ｐゴシック" panose="020B0600070205080204" pitchFamily="50" charset="-128"/>
              <a:ea typeface="ＭＳ Ｐゴシック" panose="020B0600070205080204" pitchFamily="50" charset="-128"/>
            </a:rPr>
            <a:t>　令和４年度は、経常的な人件費の一般財源支出が前年度比＋４百万円となり、経常経費全体を占める割合としては、前年度比０．２ポイント増の２０．３％となった。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41</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24130</xdr:rowOff>
    </xdr:from>
    <xdr:to>
      <xdr:col>24</xdr:col>
      <xdr:colOff>114300</xdr:colOff>
      <xdr:row>41</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35560</xdr:rowOff>
    </xdr:from>
    <xdr:to>
      <xdr:col>24</xdr:col>
      <xdr:colOff>25400</xdr:colOff>
      <xdr:row>35</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3631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170197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70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26670</xdr:rowOff>
    </xdr:from>
    <xdr:to>
      <xdr:col>24</xdr:col>
      <xdr:colOff>76200</xdr:colOff>
      <xdr:row>36</xdr:row>
      <xdr:rowOff>128270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35560</xdr:rowOff>
    </xdr:from>
    <xdr:to>
      <xdr:col>19</xdr:col>
      <xdr:colOff>187325</xdr:colOff>
      <xdr:row>35</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36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0</xdr:rowOff>
    </xdr:from>
    <xdr:to>
      <xdr:col>20</xdr:col>
      <xdr:colOff>38100</xdr:colOff>
      <xdr:row>36</xdr:row>
      <xdr:rowOff>101600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86377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5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92710</xdr:rowOff>
    </xdr:from>
    <xdr:to>
      <xdr:col>15</xdr:col>
      <xdr:colOff>98425</xdr:colOff>
      <xdr:row>35</xdr:row>
      <xdr:rowOff>134620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934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91440</xdr:rowOff>
    </xdr:from>
    <xdr:to>
      <xdr:col>15</xdr:col>
      <xdr:colOff>149225</xdr:colOff>
      <xdr:row>37</xdr:row>
      <xdr:rowOff>21590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134620</xdr:rowOff>
    </xdr:from>
    <xdr:to>
      <xdr:col>11</xdr:col>
      <xdr:colOff>9525</xdr:colOff>
      <xdr:row>35</xdr:row>
      <xdr:rowOff>146050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53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30480</xdr:rowOff>
    </xdr:from>
    <xdr:to>
      <xdr:col>11</xdr:col>
      <xdr:colOff>60325</xdr:colOff>
      <xdr:row>36</xdr:row>
      <xdr:rowOff>132080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116857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163830</xdr:rowOff>
    </xdr:from>
    <xdr:to>
      <xdr:col>24</xdr:col>
      <xdr:colOff>76200</xdr:colOff>
      <xdr:row>35</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38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156210</xdr:rowOff>
    </xdr:from>
    <xdr:to>
      <xdr:col>20</xdr:col>
      <xdr:colOff>38100</xdr:colOff>
      <xdr:row>35</xdr:row>
      <xdr:rowOff>86360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8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96537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54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41910</xdr:rowOff>
    </xdr:from>
    <xdr:to>
      <xdr:col>15</xdr:col>
      <xdr:colOff>149225</xdr:colOff>
      <xdr:row>35</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153687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83820</xdr:rowOff>
    </xdr:from>
    <xdr:to>
      <xdr:col>11</xdr:col>
      <xdr:colOff>60325</xdr:colOff>
      <xdr:row>36</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年度は、電気料金高騰に伴う光熱水費の増等により、経常的な物件費の一般財源支出が前年度比＋９百万円となった。</a:t>
          </a:r>
        </a:p>
        <a:p>
          <a:r>
            <a:rPr kumimoji="1" lang="ja-JP" altLang="en-US" sz="1300">
              <a:latin typeface="ＭＳ Ｐゴシック" panose="020B0600070205080204" pitchFamily="50" charset="-128"/>
              <a:ea typeface="ＭＳ Ｐゴシック" panose="020B0600070205080204" pitchFamily="50" charset="-128"/>
            </a:rPr>
            <a:t>　経常収支比率を改善していくためには、物件費の削減が本町における喫緊の課題であると考えており、特に物件費の大きい施設の維持管理経費の削減については、今後重点的に取り組んでいく。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142240</xdr:rowOff>
    </xdr:from>
    <xdr:to>
      <xdr:col>82</xdr:col>
      <xdr:colOff>107950</xdr:colOff>
      <xdr:row>21</xdr:row>
      <xdr:rowOff>100330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7109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57167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11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142240</xdr:rowOff>
    </xdr:from>
    <xdr:to>
      <xdr:col>82</xdr:col>
      <xdr:colOff>196850</xdr:colOff>
      <xdr:row>13</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7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85090</xdr:rowOff>
    </xdr:from>
    <xdr:to>
      <xdr:col>82</xdr:col>
      <xdr:colOff>107950</xdr:colOff>
      <xdr:row>15</xdr:row>
      <xdr:rowOff>100330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6568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88900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4782800" y="2656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99060</xdr:rowOff>
    </xdr:from>
    <xdr:to>
      <xdr:col>78</xdr:col>
      <xdr:colOff>120650</xdr:colOff>
      <xdr:row>16</xdr:row>
      <xdr:rowOff>29210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67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13987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75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88900</xdr:rowOff>
    </xdr:from>
    <xdr:to>
      <xdr:col>73</xdr:col>
      <xdr:colOff>180975</xdr:colOff>
      <xdr:row>15</xdr:row>
      <xdr:rowOff>88900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893800" y="2660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121920</xdr:rowOff>
    </xdr:from>
    <xdr:to>
      <xdr:col>74</xdr:col>
      <xdr:colOff>31750</xdr:colOff>
      <xdr:row>16</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69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78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88900</xdr:rowOff>
    </xdr:from>
    <xdr:to>
      <xdr:col>69</xdr:col>
      <xdr:colOff>92075</xdr:colOff>
      <xdr:row>15</xdr:row>
      <xdr:rowOff>96520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6606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xdr:rowOff>
    </xdr:from>
    <xdr:to>
      <xdr:col>69</xdr:col>
      <xdr:colOff>142875</xdr:colOff>
      <xdr:row>16</xdr:row>
      <xdr:rowOff>113030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7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97807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841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34290</xdr:rowOff>
    </xdr:from>
    <xdr:to>
      <xdr:col>78</xdr:col>
      <xdr:colOff>120650</xdr:colOff>
      <xdr:row>15</xdr:row>
      <xdr:rowOff>135890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146067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3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38100</xdr:rowOff>
    </xdr:from>
    <xdr:to>
      <xdr:col>74</xdr:col>
      <xdr:colOff>31750</xdr:colOff>
      <xdr:row>15</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38100</xdr:rowOff>
    </xdr:from>
    <xdr:to>
      <xdr:col>69</xdr:col>
      <xdr:colOff>142875</xdr:colOff>
      <xdr:row>15</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60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45720</xdr:rowOff>
    </xdr:from>
    <xdr:to>
      <xdr:col>65</xdr:col>
      <xdr:colOff>53975</xdr:colOff>
      <xdr:row>15</xdr:row>
      <xdr:rowOff>147320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61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157497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238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生活保護費や保育所運営費の減等により、経常経費全体を占める割合としては、前年度比０．３ポイント減の６．８％となった。しかし、類似団体平均よりも４．２ポイント高い６．８％となり、類似団体の中でも最も低い水準となっている。これは、福祉事務所を設置し、生活保護に関する事業を町が担っ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60</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80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60977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88900</xdr:rowOff>
    </xdr:from>
    <xdr:to>
      <xdr:col>24</xdr:col>
      <xdr:colOff>114300</xdr:colOff>
      <xdr:row>60</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88900</xdr:rowOff>
    </xdr:from>
    <xdr:to>
      <xdr:col>24</xdr:col>
      <xdr:colOff>25400</xdr:colOff>
      <xdr:row>60</xdr:row>
      <xdr:rowOff>146050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3759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146050</xdr:rowOff>
    </xdr:from>
    <xdr:to>
      <xdr:col>19</xdr:col>
      <xdr:colOff>187325</xdr:colOff>
      <xdr:row>61</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10433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69850</xdr:rowOff>
    </xdr:from>
    <xdr:to>
      <xdr:col>15</xdr:col>
      <xdr:colOff>98425</xdr:colOff>
      <xdr:row>62</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105283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62</xdr:row>
      <xdr:rowOff>31750</xdr:rowOff>
    </xdr:from>
    <xdr:to>
      <xdr:col>11</xdr:col>
      <xdr:colOff>9525</xdr:colOff>
      <xdr:row>62</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10661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38100</xdr:rowOff>
    </xdr:from>
    <xdr:to>
      <xdr:col>24</xdr:col>
      <xdr:colOff>76200</xdr:colOff>
      <xdr:row>60</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118127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23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95250</xdr:rowOff>
    </xdr:from>
    <xdr:to>
      <xdr:col>20</xdr:col>
      <xdr:colOff>38100</xdr:colOff>
      <xdr:row>61</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19050</xdr:rowOff>
    </xdr:from>
    <xdr:to>
      <xdr:col>15</xdr:col>
      <xdr:colOff>149225</xdr:colOff>
      <xdr:row>61</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61</xdr:row>
      <xdr:rowOff>105427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62</xdr:row>
      <xdr:rowOff>19050</xdr:rowOff>
    </xdr:from>
    <xdr:to>
      <xdr:col>11</xdr:col>
      <xdr:colOff>60325</xdr:colOff>
      <xdr:row>62</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64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62</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73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152400</xdr:rowOff>
    </xdr:from>
    <xdr:to>
      <xdr:col>6</xdr:col>
      <xdr:colOff>171450</xdr:colOff>
      <xdr:row>62</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61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69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前年度比０．１ポイント増の１３．１％となった。類似団体内順位では、高い水準に位置している。今後は簡易水道事業特別会計と農業集落排水処理事業特別会計の法適用化されたことに伴い、資金不足対策として特別会計への繰出金の増加が見込まれるため、特別事業会計の財政運営について見直しを図る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130810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102887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130810</xdr:rowOff>
    </xdr:from>
    <xdr:to>
      <xdr:col>82</xdr:col>
      <xdr:colOff>196850</xdr:colOff>
      <xdr:row>61</xdr:row>
      <xdr:rowOff>130810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8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134620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10071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127000</xdr:rowOff>
    </xdr:from>
    <xdr:to>
      <xdr:col>78</xdr:col>
      <xdr:colOff>69850</xdr:colOff>
      <xdr:row>59</xdr:row>
      <xdr:rowOff>39370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1007110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41910</xdr:rowOff>
    </xdr:from>
    <xdr:to>
      <xdr:col>78</xdr:col>
      <xdr:colOff>120650</xdr:colOff>
      <xdr:row>57</xdr:row>
      <xdr:rowOff>143510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153687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8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77470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54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26670</xdr:rowOff>
    </xdr:from>
    <xdr:to>
      <xdr:col>74</xdr:col>
      <xdr:colOff>31750</xdr:colOff>
      <xdr:row>57</xdr:row>
      <xdr:rowOff>128270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138447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77470</xdr:rowOff>
    </xdr:from>
    <xdr:to>
      <xdr:col>69</xdr:col>
      <xdr:colOff>92075</xdr:colOff>
      <xdr:row>59</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930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83820</xdr:rowOff>
    </xdr:from>
    <xdr:to>
      <xdr:col>82</xdr:col>
      <xdr:colOff>158750</xdr:colOff>
      <xdr:row>59</xdr:row>
      <xdr:rowOff>13970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55897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26670</xdr:rowOff>
    </xdr:from>
    <xdr:to>
      <xdr:col>69</xdr:col>
      <xdr:colOff>142875</xdr:colOff>
      <xdr:row>59</xdr:row>
      <xdr:rowOff>128270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113047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22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邑智郡総合事務組合負担金が減額となったことが影響し、数値が２．１ポイント低下した。類似団体平均より、１．３ポイント低い数値となっているが、今後も事業の評価を行いながら、補助金の見直しや廃止によりコスト削減に努め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40</xdr:row>
      <xdr:rowOff>131572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486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121937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0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4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72136</xdr:rowOff>
    </xdr:from>
    <xdr:to>
      <xdr:col>82</xdr:col>
      <xdr:colOff>107950</xdr:colOff>
      <xdr:row>36</xdr:row>
      <xdr:rowOff>168148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244336"/>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52849</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136144</xdr:rowOff>
    </xdr:from>
    <xdr:to>
      <xdr:col>78</xdr:col>
      <xdr:colOff>69850</xdr:colOff>
      <xdr:row>36</xdr:row>
      <xdr:rowOff>168148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083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136144</xdr:rowOff>
    </xdr:from>
    <xdr:to>
      <xdr:col>73</xdr:col>
      <xdr:colOff>180975</xdr:colOff>
      <xdr:row>37</xdr:row>
      <xdr:rowOff>19558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083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92710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3632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85344</xdr:rowOff>
    </xdr:from>
    <xdr:to>
      <xdr:col>74</xdr:col>
      <xdr:colOff>31750</xdr:colOff>
      <xdr:row>37</xdr:row>
      <xdr:rowOff>15494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41910</xdr:rowOff>
    </xdr:from>
    <xdr:to>
      <xdr:col>65</xdr:col>
      <xdr:colOff>53975</xdr:colOff>
      <xdr:row>37</xdr:row>
      <xdr:rowOff>143510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128287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前年度比２．２ポイント増の２１．５％となり、類似団体平均より低い水準となった。平成２９年度から令和３年度にかけて実施した新可燃ごみ共同処理施設整備事業などの大規模な普通建設事業の償還が始まると、さらに公債費は増加する見込みであるので、起債額の抑制を図っていく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153670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095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43180</xdr:rowOff>
    </xdr:from>
    <xdr:to>
      <xdr:col>24</xdr:col>
      <xdr:colOff>25400</xdr:colOff>
      <xdr:row>77</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4483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119397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78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102870</xdr:rowOff>
    </xdr:from>
    <xdr:to>
      <xdr:col>24</xdr:col>
      <xdr:colOff>76200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43180</xdr:rowOff>
    </xdr:from>
    <xdr:to>
      <xdr:col>19</xdr:col>
      <xdr:colOff>187325</xdr:colOff>
      <xdr:row>77</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2448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104139</xdr:rowOff>
    </xdr:from>
    <xdr:to>
      <xdr:col>15</xdr:col>
      <xdr:colOff>98425</xdr:colOff>
      <xdr:row>77</xdr:row>
      <xdr:rowOff>123189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33057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248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107966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163830</xdr:rowOff>
    </xdr:from>
    <xdr:to>
      <xdr:col>20</xdr:col>
      <xdr:colOff>38100</xdr:colOff>
      <xdr:row>77</xdr:row>
      <xdr:rowOff>93980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53339</xdr:rowOff>
    </xdr:from>
    <xdr:to>
      <xdr:col>15</xdr:col>
      <xdr:colOff>149225</xdr:colOff>
      <xdr:row>77</xdr:row>
      <xdr:rowOff>154939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139716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72389</xdr:rowOff>
    </xdr:from>
    <xdr:to>
      <xdr:col>11</xdr:col>
      <xdr:colOff>60325</xdr:colOff>
      <xdr:row>78</xdr:row>
      <xdr:rowOff>2539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158766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消防組合、公立病院について一部事務組合が管理運営を行っているため、運営費及び建築費等の償還額を負担金として支出しているほか、平成２１年度福祉事務所設置に伴い、生活保護に関する事業を町が担っていることが要因で、類似団体平均を例年上回っていたが、近年の事業の見直し等の取り組みにより類似団体平均を１．９％下回る６３．３％となった。</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82913</xdr:rowOff>
    </xdr:from>
    <xdr:to>
      <xdr:col>82</xdr:col>
      <xdr:colOff>107950</xdr:colOff>
      <xdr:row>82</xdr:row>
      <xdr:rowOff>97608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59876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69685</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412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97608</xdr:rowOff>
    </xdr:from>
    <xdr:to>
      <xdr:col>82</xdr:col>
      <xdr:colOff>196850</xdr:colOff>
      <xdr:row>82</xdr:row>
      <xdr:rowOff>97608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4156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169290</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4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82913</xdr:rowOff>
    </xdr:from>
    <xdr:to>
      <xdr:col>82</xdr:col>
      <xdr:colOff>196850</xdr:colOff>
      <xdr:row>73</xdr:row>
      <xdr:rowOff>82913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59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14332</xdr:rowOff>
    </xdr:from>
    <xdr:to>
      <xdr:col>82</xdr:col>
      <xdr:colOff>107950</xdr:colOff>
      <xdr:row>77</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5671800" y="13215982"/>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169108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993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25581</xdr:rowOff>
    </xdr:from>
    <xdr:to>
      <xdr:col>82</xdr:col>
      <xdr:colOff>158750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151493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271500"/>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128451</xdr:rowOff>
    </xdr:from>
    <xdr:to>
      <xdr:col>78</xdr:col>
      <xdr:colOff>120650</xdr:colOff>
      <xdr:row>77</xdr:row>
      <xdr:rowOff>58601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68778</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27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151493</xdr:rowOff>
    </xdr:from>
    <xdr:to>
      <xdr:col>73</xdr:col>
      <xdr:colOff>180975</xdr:colOff>
      <xdr:row>78</xdr:row>
      <xdr:rowOff>100874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353143"/>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68036</xdr:rowOff>
    </xdr:from>
    <xdr:to>
      <xdr:col>74</xdr:col>
      <xdr:colOff>31750</xdr:colOff>
      <xdr:row>77</xdr:row>
      <xdr:rowOff>169636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8363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100874</xdr:rowOff>
    </xdr:from>
    <xdr:to>
      <xdr:col>69</xdr:col>
      <xdr:colOff>92075</xdr:colOff>
      <xdr:row>78</xdr:row>
      <xdr:rowOff>169455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473974"/>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84364</xdr:rowOff>
    </xdr:from>
    <xdr:to>
      <xdr:col>69</xdr:col>
      <xdr:colOff>142875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143148</xdr:rowOff>
    </xdr:from>
    <xdr:to>
      <xdr:col>65</xdr:col>
      <xdr:colOff>53975</xdr:colOff>
      <xdr:row>78</xdr:row>
      <xdr:rowOff>73298</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83475</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134982</xdr:rowOff>
    </xdr:from>
    <xdr:to>
      <xdr:col>82</xdr:col>
      <xdr:colOff>158750</xdr:colOff>
      <xdr:row>77</xdr:row>
      <xdr:rowOff>65132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65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151509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01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100693</xdr:rowOff>
    </xdr:from>
    <xdr:to>
      <xdr:col>74</xdr:col>
      <xdr:colOff>31750</xdr:colOff>
      <xdr:row>78</xdr:row>
      <xdr:rowOff>30843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15620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50074</xdr:rowOff>
    </xdr:from>
    <xdr:to>
      <xdr:col>69</xdr:col>
      <xdr:colOff>142875</xdr:colOff>
      <xdr:row>78</xdr:row>
      <xdr:rowOff>151674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136451</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0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118655</xdr:rowOff>
    </xdr:from>
    <xdr:to>
      <xdr:col>65</xdr:col>
      <xdr:colOff>53975</xdr:colOff>
      <xdr:row>79</xdr:row>
      <xdr:rowOff>48805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49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33582</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578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129658</xdr:rowOff>
    </xdr:from>
    <xdr:to>
      <xdr:col>29</xdr:col>
      <xdr:colOff>127000</xdr:colOff>
      <xdr:row>19</xdr:row>
      <xdr:rowOff>134600</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1783"/>
          <a:ext cx="0" cy="15479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106677</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134600</xdr:rowOff>
    </xdr:from>
    <xdr:to>
      <xdr:col>30</xdr:col>
      <xdr:colOff>25400</xdr:colOff>
      <xdr:row>19</xdr:row>
      <xdr:rowOff>134600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97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44585</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129658</xdr:rowOff>
    </xdr:from>
    <xdr:to>
      <xdr:col>30</xdr:col>
      <xdr:colOff>25400</xdr:colOff>
      <xdr:row>10</xdr:row>
      <xdr:rowOff>129658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17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61999</xdr:rowOff>
    </xdr:from>
    <xdr:to>
      <xdr:col>29</xdr:col>
      <xdr:colOff>127000</xdr:colOff>
      <xdr:row>18</xdr:row>
      <xdr:rowOff>83972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95724"/>
          <a:ext cx="647700" cy="21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149173</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2939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132646</xdr:rowOff>
    </xdr:from>
    <xdr:to>
      <xdr:col>29</xdr:col>
      <xdr:colOff>177800</xdr:colOff>
      <xdr:row>18</xdr:row>
      <xdr:rowOff>62796</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094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83972</xdr:rowOff>
    </xdr:from>
    <xdr:to>
      <xdr:col>26</xdr:col>
      <xdr:colOff>50800</xdr:colOff>
      <xdr:row>18</xdr:row>
      <xdr:rowOff>111990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217697"/>
          <a:ext cx="698500" cy="28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157912</xdr:rowOff>
    </xdr:from>
    <xdr:to>
      <xdr:col>26</xdr:col>
      <xdr:colOff>101600</xdr:colOff>
      <xdr:row>18</xdr:row>
      <xdr:rowOff>88062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98239</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89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111990</xdr:rowOff>
    </xdr:from>
    <xdr:to>
      <xdr:col>22</xdr:col>
      <xdr:colOff>114300</xdr:colOff>
      <xdr:row>18</xdr:row>
      <xdr:rowOff>125342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45715"/>
          <a:ext cx="698500" cy="13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167461</xdr:rowOff>
    </xdr:from>
    <xdr:to>
      <xdr:col>22</xdr:col>
      <xdr:colOff>165100</xdr:colOff>
      <xdr:row>18</xdr:row>
      <xdr:rowOff>97611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107788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9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125342</xdr:rowOff>
    </xdr:from>
    <xdr:to>
      <xdr:col>18</xdr:col>
      <xdr:colOff>177800</xdr:colOff>
      <xdr:row>18</xdr:row>
      <xdr:rowOff>126580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59067"/>
          <a:ext cx="698500" cy="1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154531</xdr:rowOff>
    </xdr:from>
    <xdr:to>
      <xdr:col>19</xdr:col>
      <xdr:colOff>38100</xdr:colOff>
      <xdr:row>18</xdr:row>
      <xdr:rowOff>84681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94858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160884</xdr:rowOff>
    </xdr:from>
    <xdr:to>
      <xdr:col>15</xdr:col>
      <xdr:colOff>101600</xdr:colOff>
      <xdr:row>18</xdr:row>
      <xdr:rowOff>91034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101211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11199</xdr:rowOff>
    </xdr:from>
    <xdr:to>
      <xdr:col>29</xdr:col>
      <xdr:colOff>177800</xdr:colOff>
      <xdr:row>18</xdr:row>
      <xdr:rowOff>112799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44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154726</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311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33172</xdr:rowOff>
    </xdr:from>
    <xdr:to>
      <xdr:col>26</xdr:col>
      <xdr:colOff>101600</xdr:colOff>
      <xdr:row>18</xdr:row>
      <xdr:rowOff>134772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66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119549</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5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61190</xdr:rowOff>
    </xdr:from>
    <xdr:to>
      <xdr:col>22</xdr:col>
      <xdr:colOff>165100</xdr:colOff>
      <xdr:row>18</xdr:row>
      <xdr:rowOff>162790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94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147567</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81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74542</xdr:rowOff>
    </xdr:from>
    <xdr:to>
      <xdr:col>19</xdr:col>
      <xdr:colOff>38100</xdr:colOff>
      <xdr:row>19</xdr:row>
      <xdr:rowOff>4692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20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160919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9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75780</xdr:rowOff>
    </xdr:from>
    <xdr:to>
      <xdr:col>15</xdr:col>
      <xdr:colOff>101600</xdr:colOff>
      <xdr:row>19</xdr:row>
      <xdr:rowOff>5930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09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162157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219339</xdr:rowOff>
    </xdr:from>
    <xdr:to>
      <xdr:col>29</xdr:col>
      <xdr:colOff>127000</xdr:colOff>
      <xdr:row>37</xdr:row>
      <xdr:rowOff>174728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43889"/>
          <a:ext cx="0" cy="11555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146805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27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174728</xdr:rowOff>
    </xdr:from>
    <xdr:to>
      <xdr:col>30</xdr:col>
      <xdr:colOff>25400</xdr:colOff>
      <xdr:row>37</xdr:row>
      <xdr:rowOff>174728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2994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134266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87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219339</xdr:rowOff>
    </xdr:from>
    <xdr:to>
      <xdr:col>30</xdr:col>
      <xdr:colOff>25400</xdr:colOff>
      <xdr:row>33</xdr:row>
      <xdr:rowOff>219339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43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20819</xdr:rowOff>
    </xdr:from>
    <xdr:to>
      <xdr:col>29</xdr:col>
      <xdr:colOff>127000</xdr:colOff>
      <xdr:row>36</xdr:row>
      <xdr:rowOff>27681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974069"/>
          <a:ext cx="647700" cy="6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5596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58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322307</xdr:rowOff>
    </xdr:from>
    <xdr:to>
      <xdr:col>29</xdr:col>
      <xdr:colOff>177800</xdr:colOff>
      <xdr:row>36</xdr:row>
      <xdr:rowOff>81007</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11389</xdr:rowOff>
    </xdr:from>
    <xdr:to>
      <xdr:col>26</xdr:col>
      <xdr:colOff>50800</xdr:colOff>
      <xdr:row>36</xdr:row>
      <xdr:rowOff>27681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964639"/>
          <a:ext cx="698500" cy="1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3128</xdr:rowOff>
    </xdr:from>
    <xdr:to>
      <xdr:col>26</xdr:col>
      <xdr:colOff>101600</xdr:colOff>
      <xdr:row>36</xdr:row>
      <xdr:rowOff>104728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56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89505</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42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11389</xdr:rowOff>
    </xdr:from>
    <xdr:to>
      <xdr:col>22</xdr:col>
      <xdr:colOff>114300</xdr:colOff>
      <xdr:row>36</xdr:row>
      <xdr:rowOff>25757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964639"/>
          <a:ext cx="698500" cy="14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329222</xdr:rowOff>
    </xdr:from>
    <xdr:to>
      <xdr:col>22</xdr:col>
      <xdr:colOff>165100</xdr:colOff>
      <xdr:row>36</xdr:row>
      <xdr:rowOff>87922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72699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25757</xdr:rowOff>
    </xdr:from>
    <xdr:to>
      <xdr:col>18</xdr:col>
      <xdr:colOff>177800</xdr:colOff>
      <xdr:row>36</xdr:row>
      <xdr:rowOff>50095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979007"/>
          <a:ext cx="698500" cy="24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338122</xdr:rowOff>
    </xdr:from>
    <xdr:to>
      <xdr:col>19</xdr:col>
      <xdr:colOff>38100</xdr:colOff>
      <xdr:row>36</xdr:row>
      <xdr:rowOff>96822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81599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341258</xdr:rowOff>
    </xdr:from>
    <xdr:to>
      <xdr:col>15</xdr:col>
      <xdr:colOff>101600</xdr:colOff>
      <xdr:row>36</xdr:row>
      <xdr:rowOff>99958</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51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110135</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2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312919</xdr:rowOff>
    </xdr:from>
    <xdr:to>
      <xdr:col>29</xdr:col>
      <xdr:colOff>177800</xdr:colOff>
      <xdr:row>36</xdr:row>
      <xdr:rowOff>71619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923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157996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76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319781</xdr:rowOff>
    </xdr:from>
    <xdr:to>
      <xdr:col>26</xdr:col>
      <xdr:colOff>101600</xdr:colOff>
      <xdr:row>36</xdr:row>
      <xdr:rowOff>78481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301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88658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69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303489</xdr:rowOff>
    </xdr:from>
    <xdr:to>
      <xdr:col>22</xdr:col>
      <xdr:colOff>165100</xdr:colOff>
      <xdr:row>36</xdr:row>
      <xdr:rowOff>62189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913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72366</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6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317857</xdr:rowOff>
    </xdr:from>
    <xdr:to>
      <xdr:col>19</xdr:col>
      <xdr:colOff>38100</xdr:colOff>
      <xdr:row>36</xdr:row>
      <xdr:rowOff>76557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928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86734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9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342195</xdr:rowOff>
    </xdr:from>
    <xdr:to>
      <xdr:col>15</xdr:col>
      <xdr:colOff>101600</xdr:colOff>
      <xdr:row>36</xdr:row>
      <xdr:rowOff>100895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952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85672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03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
3,058
106.43
4,781,658
4,653,779
81,055
2,481,638
5,385,460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30522</xdr:rowOff>
    </xdr:from>
    <xdr:to>
      <xdr:col>24</xdr:col>
      <xdr:colOff>62865</xdr:colOff>
      <xdr:row>38</xdr:row>
      <xdr:rowOff>119714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74022"/>
          <a:ext cx="1270" cy="14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123541</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8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119714</xdr:rowOff>
    </xdr:from>
    <xdr:to>
      <xdr:col>24</xdr:col>
      <xdr:colOff>152400</xdr:colOff>
      <xdr:row>38</xdr:row>
      <xdr:rowOff>119714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148649</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30522</xdr:rowOff>
    </xdr:from>
    <xdr:to>
      <xdr:col>24</xdr:col>
      <xdr:colOff>152400</xdr:colOff>
      <xdr:row>30</xdr:row>
      <xdr:rowOff>30522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7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106829</xdr:rowOff>
    </xdr:from>
    <xdr:to>
      <xdr:col>24</xdr:col>
      <xdr:colOff>63500</xdr:colOff>
      <xdr:row>37</xdr:row>
      <xdr:rowOff>134098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0479"/>
          <a:ext cx="838200" cy="2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168165</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689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145288</xdr:rowOff>
    </xdr:from>
    <xdr:to>
      <xdr:col>24</xdr:col>
      <xdr:colOff>114300</xdr:colOff>
      <xdr:row>37</xdr:row>
      <xdr:rowOff>75438</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134098</xdr:rowOff>
    </xdr:from>
    <xdr:to>
      <xdr:col>19</xdr:col>
      <xdr:colOff>177800</xdr:colOff>
      <xdr:row>37</xdr:row>
      <xdr:rowOff>144953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77748"/>
          <a:ext cx="889000" cy="1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166147</xdr:rowOff>
    </xdr:from>
    <xdr:to>
      <xdr:col>20</xdr:col>
      <xdr:colOff>38100</xdr:colOff>
      <xdr:row>37</xdr:row>
      <xdr:rowOff>96297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112824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144953</xdr:rowOff>
    </xdr:from>
    <xdr:to>
      <xdr:col>15</xdr:col>
      <xdr:colOff>50800</xdr:colOff>
      <xdr:row>37</xdr:row>
      <xdr:rowOff>151842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88603"/>
          <a:ext cx="889000" cy="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170567</xdr:rowOff>
    </xdr:from>
    <xdr:to>
      <xdr:col>15</xdr:col>
      <xdr:colOff>101600</xdr:colOff>
      <xdr:row>37</xdr:row>
      <xdr:rowOff>100717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117244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151842</xdr:rowOff>
    </xdr:from>
    <xdr:to>
      <xdr:col>10</xdr:col>
      <xdr:colOff>114300</xdr:colOff>
      <xdr:row>37</xdr:row>
      <xdr:rowOff>158166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95492"/>
          <a:ext cx="889000" cy="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34714</xdr:rowOff>
    </xdr:from>
    <xdr:to>
      <xdr:col>10</xdr:col>
      <xdr:colOff>165100</xdr:colOff>
      <xdr:row>37</xdr:row>
      <xdr:rowOff>136314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152841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42243</xdr:rowOff>
    </xdr:from>
    <xdr:to>
      <xdr:col>6</xdr:col>
      <xdr:colOff>38100</xdr:colOff>
      <xdr:row>37</xdr:row>
      <xdr:rowOff>143843</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160370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56029</xdr:rowOff>
    </xdr:from>
    <xdr:to>
      <xdr:col>24</xdr:col>
      <xdr:colOff>114300</xdr:colOff>
      <xdr:row>37</xdr:row>
      <xdr:rowOff>157629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9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34456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78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83298</xdr:rowOff>
    </xdr:from>
    <xdr:to>
      <xdr:col>20</xdr:col>
      <xdr:colOff>38100</xdr:colOff>
      <xdr:row>38</xdr:row>
      <xdr:rowOff>13447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694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4575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19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94153</xdr:rowOff>
    </xdr:from>
    <xdr:to>
      <xdr:col>15</xdr:col>
      <xdr:colOff>101600</xdr:colOff>
      <xdr:row>38</xdr:row>
      <xdr:rowOff>24302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378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15430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3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101042</xdr:rowOff>
    </xdr:from>
    <xdr:to>
      <xdr:col>10</xdr:col>
      <xdr:colOff>165100</xdr:colOff>
      <xdr:row>38</xdr:row>
      <xdr:rowOff>31192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4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22319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3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107366</xdr:rowOff>
    </xdr:from>
    <xdr:to>
      <xdr:col>6</xdr:col>
      <xdr:colOff>38100</xdr:colOff>
      <xdr:row>38</xdr:row>
      <xdr:rowOff>37516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5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28643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13412</xdr:rowOff>
    </xdr:from>
    <xdr:to>
      <xdr:col>24</xdr:col>
      <xdr:colOff>62865</xdr:colOff>
      <xdr:row>58</xdr:row>
      <xdr:rowOff>145523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85912"/>
          <a:ext cx="1270" cy="1503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149350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145523</xdr:rowOff>
    </xdr:from>
    <xdr:to>
      <xdr:col>24</xdr:col>
      <xdr:colOff>152400</xdr:colOff>
      <xdr:row>58</xdr:row>
      <xdr:rowOff>145523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8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131539</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1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2,065,732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13412</xdr:rowOff>
    </xdr:from>
    <xdr:to>
      <xdr:col>24</xdr:col>
      <xdr:colOff>152400</xdr:colOff>
      <xdr:row>50</xdr:row>
      <xdr:rowOff>13412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85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57232</xdr:rowOff>
    </xdr:from>
    <xdr:to>
      <xdr:col>24</xdr:col>
      <xdr:colOff>63500</xdr:colOff>
      <xdr:row>58</xdr:row>
      <xdr:rowOff>61009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01332"/>
          <a:ext cx="8382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142543</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43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119666</xdr:rowOff>
    </xdr:from>
    <xdr:to>
      <xdr:col>24</xdr:col>
      <xdr:colOff>114300</xdr:colOff>
      <xdr:row>58</xdr:row>
      <xdr:rowOff>49816</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51145</xdr:rowOff>
    </xdr:from>
    <xdr:to>
      <xdr:col>19</xdr:col>
      <xdr:colOff>177800</xdr:colOff>
      <xdr:row>58</xdr:row>
      <xdr:rowOff>61009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95245"/>
          <a:ext cx="889000" cy="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146526</xdr:rowOff>
    </xdr:from>
    <xdr:to>
      <xdr:col>20</xdr:col>
      <xdr:colOff>38100</xdr:colOff>
      <xdr:row>58</xdr:row>
      <xdr:rowOff>76676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19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93203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94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51145</xdr:rowOff>
    </xdr:from>
    <xdr:to>
      <xdr:col>15</xdr:col>
      <xdr:colOff>50800</xdr:colOff>
      <xdr:row>58</xdr:row>
      <xdr:rowOff>93052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5245"/>
          <a:ext cx="889000" cy="4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134594</xdr:rowOff>
    </xdr:from>
    <xdr:to>
      <xdr:col>15</xdr:col>
      <xdr:colOff>101600</xdr:colOff>
      <xdr:row>58</xdr:row>
      <xdr:rowOff>64744</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0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81271</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8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86122</xdr:rowOff>
    </xdr:from>
    <xdr:to>
      <xdr:col>10</xdr:col>
      <xdr:colOff>114300</xdr:colOff>
      <xdr:row>58</xdr:row>
      <xdr:rowOff>93052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30222"/>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127314</xdr:rowOff>
    </xdr:from>
    <xdr:to>
      <xdr:col>10</xdr:col>
      <xdr:colOff>165100</xdr:colOff>
      <xdr:row>58</xdr:row>
      <xdr:rowOff>57464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73991</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126237</xdr:rowOff>
    </xdr:from>
    <xdr:to>
      <xdr:col>6</xdr:col>
      <xdr:colOff>38100</xdr:colOff>
      <xdr:row>58</xdr:row>
      <xdr:rowOff>56387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72914</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6432</xdr:rowOff>
    </xdr:from>
    <xdr:to>
      <xdr:col>24</xdr:col>
      <xdr:colOff>114300</xdr:colOff>
      <xdr:row>58</xdr:row>
      <xdr:rowOff>108032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98093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0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10209</xdr:rowOff>
    </xdr:from>
    <xdr:to>
      <xdr:col>20</xdr:col>
      <xdr:colOff>38100</xdr:colOff>
      <xdr:row>58</xdr:row>
      <xdr:rowOff>111809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5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102936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47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345</xdr:rowOff>
    </xdr:from>
    <xdr:to>
      <xdr:col>15</xdr:col>
      <xdr:colOff>101600</xdr:colOff>
      <xdr:row>58</xdr:row>
      <xdr:rowOff>101945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93072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3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42252</xdr:rowOff>
    </xdr:from>
    <xdr:to>
      <xdr:col>10</xdr:col>
      <xdr:colOff>165100</xdr:colOff>
      <xdr:row>58</xdr:row>
      <xdr:rowOff>143852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8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134979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7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35322</xdr:rowOff>
    </xdr:from>
    <xdr:to>
      <xdr:col>6</xdr:col>
      <xdr:colOff>38100</xdr:colOff>
      <xdr:row>58</xdr:row>
      <xdr:rowOff>136922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128049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7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52426</xdr:rowOff>
    </xdr:from>
    <xdr:to>
      <xdr:col>24</xdr:col>
      <xdr:colOff>62865</xdr:colOff>
      <xdr:row>78</xdr:row>
      <xdr:rowOff>23183</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25376"/>
          <a:ext cx="1270" cy="117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27010</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0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23183</xdr:rowOff>
    </xdr:from>
    <xdr:to>
      <xdr:col>24</xdr:col>
      <xdr:colOff>152400</xdr:colOff>
      <xdr:row>78</xdr:row>
      <xdr:rowOff>23183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6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170553</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00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52426</xdr:rowOff>
    </xdr:from>
    <xdr:to>
      <xdr:col>24</xdr:col>
      <xdr:colOff>152400</xdr:colOff>
      <xdr:row>71</xdr:row>
      <xdr:rowOff>52426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25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64736</xdr:rowOff>
    </xdr:from>
    <xdr:to>
      <xdr:col>24</xdr:col>
      <xdr:colOff>63500</xdr:colOff>
      <xdr:row>77</xdr:row>
      <xdr:rowOff>120715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66386"/>
          <a:ext cx="838200" cy="5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6861</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037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155434</xdr:rowOff>
    </xdr:from>
    <xdr:to>
      <xdr:col>24</xdr:col>
      <xdr:colOff>114300</xdr:colOff>
      <xdr:row>77</xdr:row>
      <xdr:rowOff>85584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86282</xdr:rowOff>
    </xdr:from>
    <xdr:to>
      <xdr:col>19</xdr:col>
      <xdr:colOff>177800</xdr:colOff>
      <xdr:row>77</xdr:row>
      <xdr:rowOff>120715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287932"/>
          <a:ext cx="889000" cy="34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163663</xdr:rowOff>
    </xdr:from>
    <xdr:to>
      <xdr:col>20</xdr:col>
      <xdr:colOff>38100</xdr:colOff>
      <xdr:row>77</xdr:row>
      <xdr:rowOff>93813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9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110341</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86282</xdr:rowOff>
    </xdr:from>
    <xdr:to>
      <xdr:col>15</xdr:col>
      <xdr:colOff>50800</xdr:colOff>
      <xdr:row>77</xdr:row>
      <xdr:rowOff>118669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87932"/>
          <a:ext cx="889000" cy="3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14999</xdr:rowOff>
    </xdr:from>
    <xdr:to>
      <xdr:col>15</xdr:col>
      <xdr:colOff>101600</xdr:colOff>
      <xdr:row>77</xdr:row>
      <xdr:rowOff>116599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1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133126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90243</xdr:rowOff>
    </xdr:from>
    <xdr:to>
      <xdr:col>10</xdr:col>
      <xdr:colOff>114300</xdr:colOff>
      <xdr:row>77</xdr:row>
      <xdr:rowOff>118669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91893"/>
          <a:ext cx="889000" cy="2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28384</xdr:rowOff>
    </xdr:from>
    <xdr:to>
      <xdr:col>10</xdr:col>
      <xdr:colOff>165100</xdr:colOff>
      <xdr:row>77</xdr:row>
      <xdr:rowOff>129984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3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146511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0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7885</xdr:rowOff>
    </xdr:from>
    <xdr:to>
      <xdr:col>6</xdr:col>
      <xdr:colOff>38100</xdr:colOff>
      <xdr:row>77</xdr:row>
      <xdr:rowOff>109485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20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126012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8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13936</xdr:rowOff>
    </xdr:from>
    <xdr:to>
      <xdr:col>24</xdr:col>
      <xdr:colOff>114300</xdr:colOff>
      <xdr:row>77</xdr:row>
      <xdr:rowOff>115536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1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163813</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69915</xdr:rowOff>
    </xdr:from>
    <xdr:to>
      <xdr:col>20</xdr:col>
      <xdr:colOff>38100</xdr:colOff>
      <xdr:row>78</xdr:row>
      <xdr:rowOff>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162642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6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35482</xdr:rowOff>
    </xdr:from>
    <xdr:to>
      <xdr:col>15</xdr:col>
      <xdr:colOff>101600</xdr:colOff>
      <xdr:row>77</xdr:row>
      <xdr:rowOff>137082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37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128209</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2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67869</xdr:rowOff>
    </xdr:from>
    <xdr:to>
      <xdr:col>10</xdr:col>
      <xdr:colOff>165100</xdr:colOff>
      <xdr:row>77</xdr:row>
      <xdr:rowOff>169469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6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160596</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6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39443</xdr:rowOff>
    </xdr:from>
    <xdr:to>
      <xdr:col>6</xdr:col>
      <xdr:colOff>38100</xdr:colOff>
      <xdr:row>77</xdr:row>
      <xdr:rowOff>141043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4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132170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3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148752</xdr:rowOff>
    </xdr:from>
    <xdr:to>
      <xdr:col>24</xdr:col>
      <xdr:colOff>62865</xdr:colOff>
      <xdr:row>98</xdr:row>
      <xdr:rowOff>118425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79252"/>
          <a:ext cx="1270" cy="134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122252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2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118425</xdr:rowOff>
    </xdr:from>
    <xdr:to>
      <xdr:col>24</xdr:col>
      <xdr:colOff>152400</xdr:colOff>
      <xdr:row>98</xdr:row>
      <xdr:rowOff>118425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95429</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5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148752</xdr:rowOff>
    </xdr:from>
    <xdr:to>
      <xdr:col>24</xdr:col>
      <xdr:colOff>152400</xdr:colOff>
      <xdr:row>90</xdr:row>
      <xdr:rowOff>148752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7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124506</xdr:rowOff>
    </xdr:from>
    <xdr:to>
      <xdr:col>24</xdr:col>
      <xdr:colOff>63500</xdr:colOff>
      <xdr:row>91</xdr:row>
      <xdr:rowOff>89720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5555006"/>
          <a:ext cx="838200" cy="13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9971</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97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31544</xdr:rowOff>
    </xdr:from>
    <xdr:to>
      <xdr:col>24</xdr:col>
      <xdr:colOff>114300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124506</xdr:rowOff>
    </xdr:from>
    <xdr:to>
      <xdr:col>19</xdr:col>
      <xdr:colOff>177800</xdr:colOff>
      <xdr:row>92</xdr:row>
      <xdr:rowOff>80828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5555006"/>
          <a:ext cx="889000" cy="299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143428</xdr:rowOff>
    </xdr:from>
    <xdr:to>
      <xdr:col>20</xdr:col>
      <xdr:colOff>38100</xdr:colOff>
      <xdr:row>95</xdr:row>
      <xdr:rowOff>73578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64705</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80828</xdr:rowOff>
    </xdr:from>
    <xdr:to>
      <xdr:col>15</xdr:col>
      <xdr:colOff>50800</xdr:colOff>
      <xdr:row>92</xdr:row>
      <xdr:rowOff>91077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5854228"/>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99507</xdr:rowOff>
    </xdr:from>
    <xdr:to>
      <xdr:col>15</xdr:col>
      <xdr:colOff>101600</xdr:colOff>
      <xdr:row>96</xdr:row>
      <xdr:rowOff>29657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20784</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83297</xdr:rowOff>
    </xdr:from>
    <xdr:to>
      <xdr:col>10</xdr:col>
      <xdr:colOff>114300</xdr:colOff>
      <xdr:row>92</xdr:row>
      <xdr:rowOff>91077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5856697"/>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129384</xdr:rowOff>
    </xdr:from>
    <xdr:to>
      <xdr:col>10</xdr:col>
      <xdr:colOff>165100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141622</xdr:rowOff>
    </xdr:from>
    <xdr:to>
      <xdr:col>6</xdr:col>
      <xdr:colOff>38100</xdr:colOff>
      <xdr:row>96</xdr:row>
      <xdr:rowOff>71772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62899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2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38920</xdr:rowOff>
    </xdr:from>
    <xdr:to>
      <xdr:col>24</xdr:col>
      <xdr:colOff>114300</xdr:colOff>
      <xdr:row>91</xdr:row>
      <xdr:rowOff>140520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564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125297</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555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73706</xdr:rowOff>
    </xdr:from>
    <xdr:to>
      <xdr:col>20</xdr:col>
      <xdr:colOff>38100</xdr:colOff>
      <xdr:row>91</xdr:row>
      <xdr:rowOff>3856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550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20383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27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30028</xdr:rowOff>
    </xdr:from>
    <xdr:to>
      <xdr:col>15</xdr:col>
      <xdr:colOff>101600</xdr:colOff>
      <xdr:row>92</xdr:row>
      <xdr:rowOff>131628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580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148155</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578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40277</xdr:rowOff>
    </xdr:from>
    <xdr:to>
      <xdr:col>10</xdr:col>
      <xdr:colOff>165100</xdr:colOff>
      <xdr:row>92</xdr:row>
      <xdr:rowOff>141877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5813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158404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19795" y="15588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32497</xdr:rowOff>
    </xdr:from>
    <xdr:to>
      <xdr:col>6</xdr:col>
      <xdr:colOff>38100</xdr:colOff>
      <xdr:row>92</xdr:row>
      <xdr:rowOff>134097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58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150624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30795" y="1558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132387</xdr:rowOff>
    </xdr:from>
    <xdr:to>
      <xdr:col>54</xdr:col>
      <xdr:colOff>189865</xdr:colOff>
      <xdr:row>38</xdr:row>
      <xdr:rowOff>62202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275887"/>
          <a:ext cx="1270" cy="1301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66029</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8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62202</xdr:rowOff>
    </xdr:from>
    <xdr:to>
      <xdr:col>55</xdr:col>
      <xdr:colOff>88900</xdr:colOff>
      <xdr:row>38</xdr:row>
      <xdr:rowOff>62202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79064</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51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132387</xdr:rowOff>
    </xdr:from>
    <xdr:to>
      <xdr:col>55</xdr:col>
      <xdr:colOff>88900</xdr:colOff>
      <xdr:row>30</xdr:row>
      <xdr:rowOff>132387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27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23495</xdr:rowOff>
    </xdr:from>
    <xdr:to>
      <xdr:col>55</xdr:col>
      <xdr:colOff>0</xdr:colOff>
      <xdr:row>36</xdr:row>
      <xdr:rowOff>3592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24245"/>
          <a:ext cx="838200" cy="151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45206</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174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66779</xdr:rowOff>
    </xdr:from>
    <xdr:to>
      <xdr:col>55</xdr:col>
      <xdr:colOff>50800</xdr:colOff>
      <xdr:row>36</xdr:row>
      <xdr:rowOff>168379</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3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89977</xdr:rowOff>
    </xdr:from>
    <xdr:to>
      <xdr:col>50</xdr:col>
      <xdr:colOff>114300</xdr:colOff>
      <xdr:row>35</xdr:row>
      <xdr:rowOff>23495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919277"/>
          <a:ext cx="889000" cy="10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96991</xdr:rowOff>
    </xdr:from>
    <xdr:to>
      <xdr:col>50</xdr:col>
      <xdr:colOff>165100</xdr:colOff>
      <xdr:row>37</xdr:row>
      <xdr:rowOff>27141</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18268</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36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89977</xdr:rowOff>
    </xdr:from>
    <xdr:to>
      <xdr:col>45</xdr:col>
      <xdr:colOff>177800</xdr:colOff>
      <xdr:row>36</xdr:row>
      <xdr:rowOff>65428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919277"/>
          <a:ext cx="889000" cy="3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57500</xdr:rowOff>
    </xdr:from>
    <xdr:to>
      <xdr:col>46</xdr:col>
      <xdr:colOff>38100</xdr:colOff>
      <xdr:row>35</xdr:row>
      <xdr:rowOff>159100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150227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57324</xdr:rowOff>
    </xdr:from>
    <xdr:to>
      <xdr:col>41</xdr:col>
      <xdr:colOff>50800</xdr:colOff>
      <xdr:row>36</xdr:row>
      <xdr:rowOff>65428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6972300" y="6229524"/>
          <a:ext cx="889000" cy="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140773</xdr:rowOff>
    </xdr:from>
    <xdr:to>
      <xdr:col>41</xdr:col>
      <xdr:colOff>101600</xdr:colOff>
      <xdr:row>37</xdr:row>
      <xdr:rowOff>70923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136531</xdr:rowOff>
    </xdr:from>
    <xdr:to>
      <xdr:col>36</xdr:col>
      <xdr:colOff>165100</xdr:colOff>
      <xdr:row>37</xdr:row>
      <xdr:rowOff>66681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57808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124242</xdr:rowOff>
    </xdr:from>
    <xdr:to>
      <xdr:col>55</xdr:col>
      <xdr:colOff>50800</xdr:colOff>
      <xdr:row>36</xdr:row>
      <xdr:rowOff>54392</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2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147119</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7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144145</xdr:rowOff>
    </xdr:from>
    <xdr:to>
      <xdr:col>50</xdr:col>
      <xdr:colOff>165100</xdr:colOff>
      <xdr:row>35</xdr:row>
      <xdr:rowOff>74295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7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90822</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4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39177</xdr:rowOff>
    </xdr:from>
    <xdr:to>
      <xdr:col>46</xdr:col>
      <xdr:colOff>38100</xdr:colOff>
      <xdr:row>34</xdr:row>
      <xdr:rowOff>140777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86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157304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64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14628</xdr:rowOff>
    </xdr:from>
    <xdr:to>
      <xdr:col>41</xdr:col>
      <xdr:colOff>101600</xdr:colOff>
      <xdr:row>36</xdr:row>
      <xdr:rowOff>116228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8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132755</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6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6524</xdr:rowOff>
    </xdr:from>
    <xdr:to>
      <xdr:col>36</xdr:col>
      <xdr:colOff>165100</xdr:colOff>
      <xdr:row>36</xdr:row>
      <xdr:rowOff>108124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7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124651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5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130478</xdr:rowOff>
    </xdr:from>
    <xdr:to>
      <xdr:col>54</xdr:col>
      <xdr:colOff>189865</xdr:colOff>
      <xdr:row>59</xdr:row>
      <xdr:rowOff>30262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874428"/>
          <a:ext cx="1270" cy="1271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34089</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30262</xdr:rowOff>
    </xdr:from>
    <xdr:to>
      <xdr:col>55</xdr:col>
      <xdr:colOff>88900</xdr:colOff>
      <xdr:row>59</xdr:row>
      <xdr:rowOff>30262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45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77155</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496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130478</xdr:rowOff>
    </xdr:from>
    <xdr:to>
      <xdr:col>55</xdr:col>
      <xdr:colOff>88900</xdr:colOff>
      <xdr:row>51</xdr:row>
      <xdr:rowOff>130478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8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128219</xdr:rowOff>
    </xdr:from>
    <xdr:to>
      <xdr:col>55</xdr:col>
      <xdr:colOff>0</xdr:colOff>
      <xdr:row>58</xdr:row>
      <xdr:rowOff>151540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10072319"/>
          <a:ext cx="838200" cy="2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75165</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478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52288</xdr:rowOff>
    </xdr:from>
    <xdr:to>
      <xdr:col>55</xdr:col>
      <xdr:colOff>50800</xdr:colOff>
      <xdr:row>58</xdr:row>
      <xdr:rowOff>153888</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9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96855</xdr:rowOff>
    </xdr:from>
    <xdr:to>
      <xdr:col>50</xdr:col>
      <xdr:colOff>114300</xdr:colOff>
      <xdr:row>58</xdr:row>
      <xdr:rowOff>151540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10040955"/>
          <a:ext cx="889000" cy="5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26915</xdr:rowOff>
    </xdr:from>
    <xdr:to>
      <xdr:col>50</xdr:col>
      <xdr:colOff>165100</xdr:colOff>
      <xdr:row>58</xdr:row>
      <xdr:rowOff>128515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145042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74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88013</xdr:rowOff>
    </xdr:from>
    <xdr:to>
      <xdr:col>45</xdr:col>
      <xdr:colOff>177800</xdr:colOff>
      <xdr:row>58</xdr:row>
      <xdr:rowOff>96855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10032113"/>
          <a:ext cx="889000" cy="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38474</xdr:rowOff>
    </xdr:from>
    <xdr:to>
      <xdr:col>46</xdr:col>
      <xdr:colOff>38100</xdr:colOff>
      <xdr:row>58</xdr:row>
      <xdr:rowOff>140074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156601</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7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88013</xdr:rowOff>
    </xdr:from>
    <xdr:to>
      <xdr:col>41</xdr:col>
      <xdr:colOff>50800</xdr:colOff>
      <xdr:row>58</xdr:row>
      <xdr:rowOff>141250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32113"/>
          <a:ext cx="889000" cy="5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44347</xdr:rowOff>
    </xdr:from>
    <xdr:to>
      <xdr:col>41</xdr:col>
      <xdr:colOff>101600</xdr:colOff>
      <xdr:row>58</xdr:row>
      <xdr:rowOff>145947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137074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1008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54710</xdr:rowOff>
    </xdr:from>
    <xdr:to>
      <xdr:col>36</xdr:col>
      <xdr:colOff>165100</xdr:colOff>
      <xdr:row>58</xdr:row>
      <xdr:rowOff>156310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9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1387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77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77419</xdr:rowOff>
    </xdr:from>
    <xdr:to>
      <xdr:col>55</xdr:col>
      <xdr:colOff>50800</xdr:colOff>
      <xdr:row>59</xdr:row>
      <xdr:rowOff>7569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30716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100740</xdr:rowOff>
    </xdr:from>
    <xdr:to>
      <xdr:col>50</xdr:col>
      <xdr:colOff>165100</xdr:colOff>
      <xdr:row>59</xdr:row>
      <xdr:rowOff>30890</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22017</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137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46055</xdr:rowOff>
    </xdr:from>
    <xdr:to>
      <xdr:col>46</xdr:col>
      <xdr:colOff>38100</xdr:colOff>
      <xdr:row>58</xdr:row>
      <xdr:rowOff>147655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9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138782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8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37213</xdr:rowOff>
    </xdr:from>
    <xdr:to>
      <xdr:col>41</xdr:col>
      <xdr:colOff>101600</xdr:colOff>
      <xdr:row>58</xdr:row>
      <xdr:rowOff>138813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155340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756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90450</xdr:rowOff>
    </xdr:from>
    <xdr:to>
      <xdr:col>36</xdr:col>
      <xdr:colOff>165100</xdr:colOff>
      <xdr:row>59</xdr:row>
      <xdr:rowOff>20600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11727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10127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155905</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157405"/>
          <a:ext cx="1270" cy="14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102582</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9326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155905</xdr:rowOff>
    </xdr:from>
    <xdr:to>
      <xdr:col>55</xdr:col>
      <xdr:colOff>88900</xdr:colOff>
      <xdr:row>70</xdr:row>
      <xdr:rowOff>155905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15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144934</xdr:rowOff>
    </xdr:from>
    <xdr:to>
      <xdr:col>55</xdr:col>
      <xdr:colOff>0</xdr:colOff>
      <xdr:row>78</xdr:row>
      <xdr:rowOff>150854</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518034"/>
          <a:ext cx="838200" cy="5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63419</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65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40542</xdr:rowOff>
    </xdr:from>
    <xdr:to>
      <xdr:col>55</xdr:col>
      <xdr:colOff>50800</xdr:colOff>
      <xdr:row>78</xdr:row>
      <xdr:rowOff>142142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74211</xdr:rowOff>
    </xdr:from>
    <xdr:to>
      <xdr:col>50</xdr:col>
      <xdr:colOff>114300</xdr:colOff>
      <xdr:row>78</xdr:row>
      <xdr:rowOff>144934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275861"/>
          <a:ext cx="889000" cy="24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160350</xdr:rowOff>
    </xdr:from>
    <xdr:to>
      <xdr:col>50</xdr:col>
      <xdr:colOff>165100</xdr:colOff>
      <xdr:row>78</xdr:row>
      <xdr:rowOff>90500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107027</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74211</xdr:rowOff>
    </xdr:from>
    <xdr:to>
      <xdr:col>45</xdr:col>
      <xdr:colOff>177800</xdr:colOff>
      <xdr:row>77</xdr:row>
      <xdr:rowOff>74902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3275861"/>
          <a:ext cx="889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16554</xdr:rowOff>
    </xdr:from>
    <xdr:to>
      <xdr:col>46</xdr:col>
      <xdr:colOff>38100</xdr:colOff>
      <xdr:row>78</xdr:row>
      <xdr:rowOff>118154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109281</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74902</xdr:rowOff>
    </xdr:from>
    <xdr:to>
      <xdr:col>41</xdr:col>
      <xdr:colOff>50800</xdr:colOff>
      <xdr:row>78</xdr:row>
      <xdr:rowOff>55345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6972300" y="13276552"/>
          <a:ext cx="889000" cy="1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9708</xdr:rowOff>
    </xdr:from>
    <xdr:to>
      <xdr:col>41</xdr:col>
      <xdr:colOff>101600</xdr:colOff>
      <xdr:row>78</xdr:row>
      <xdr:rowOff>111308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102435</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47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21755</xdr:rowOff>
    </xdr:from>
    <xdr:to>
      <xdr:col>36</xdr:col>
      <xdr:colOff>165100</xdr:colOff>
      <xdr:row>78</xdr:row>
      <xdr:rowOff>123355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114482</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8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100054</xdr:rowOff>
    </xdr:from>
    <xdr:to>
      <xdr:col>55</xdr:col>
      <xdr:colOff>50800</xdr:colOff>
      <xdr:row>79</xdr:row>
      <xdr:rowOff>30204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7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18969</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9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94134</xdr:rowOff>
    </xdr:from>
    <xdr:to>
      <xdr:col>50</xdr:col>
      <xdr:colOff>165100</xdr:colOff>
      <xdr:row>79</xdr:row>
      <xdr:rowOff>24284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6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15411</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5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23411</xdr:rowOff>
    </xdr:from>
    <xdr:to>
      <xdr:col>46</xdr:col>
      <xdr:colOff>38100</xdr:colOff>
      <xdr:row>77</xdr:row>
      <xdr:rowOff>125011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2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141538</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30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24102</xdr:rowOff>
    </xdr:from>
    <xdr:to>
      <xdr:col>41</xdr:col>
      <xdr:colOff>101600</xdr:colOff>
      <xdr:row>77</xdr:row>
      <xdr:rowOff>125702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22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142229</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61795" y="13000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4545</xdr:rowOff>
    </xdr:from>
    <xdr:to>
      <xdr:col>36</xdr:col>
      <xdr:colOff>165100</xdr:colOff>
      <xdr:row>78</xdr:row>
      <xdr:rowOff>106145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3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122672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72795" y="13152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56307</xdr:rowOff>
    </xdr:from>
    <xdr:to>
      <xdr:col>54</xdr:col>
      <xdr:colOff>189865</xdr:colOff>
      <xdr:row>98</xdr:row>
      <xdr:rowOff>129826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829707"/>
          <a:ext cx="1270" cy="110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133653</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5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129826</xdr:rowOff>
    </xdr:from>
    <xdr:to>
      <xdr:col>55</xdr:col>
      <xdr:colOff>88900</xdr:colOff>
      <xdr:row>98</xdr:row>
      <xdr:rowOff>129826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2984</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6049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56307</xdr:rowOff>
    </xdr:from>
    <xdr:to>
      <xdr:col>55</xdr:col>
      <xdr:colOff>88900</xdr:colOff>
      <xdr:row>92</xdr:row>
      <xdr:rowOff>56307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829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60858</xdr:rowOff>
    </xdr:from>
    <xdr:to>
      <xdr:col>55</xdr:col>
      <xdr:colOff>0</xdr:colOff>
      <xdr:row>98</xdr:row>
      <xdr:rowOff>91556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9639300" y="16862958"/>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28340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5463</xdr:rowOff>
    </xdr:from>
    <xdr:to>
      <xdr:col>55</xdr:col>
      <xdr:colOff>50800</xdr:colOff>
      <xdr:row>98</xdr:row>
      <xdr:rowOff>107063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91556</xdr:rowOff>
    </xdr:from>
    <xdr:to>
      <xdr:col>50</xdr:col>
      <xdr:colOff>114300</xdr:colOff>
      <xdr:row>98</xdr:row>
      <xdr:rowOff>114159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893656"/>
          <a:ext cx="889000" cy="2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3113</xdr:rowOff>
    </xdr:from>
    <xdr:to>
      <xdr:col>50</xdr:col>
      <xdr:colOff>165100</xdr:colOff>
      <xdr:row>98</xdr:row>
      <xdr:rowOff>104713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121240</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105161</xdr:rowOff>
    </xdr:from>
    <xdr:to>
      <xdr:col>45</xdr:col>
      <xdr:colOff>177800</xdr:colOff>
      <xdr:row>98</xdr:row>
      <xdr:rowOff>114159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907261"/>
          <a:ext cx="889000" cy="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237</xdr:rowOff>
    </xdr:from>
    <xdr:to>
      <xdr:col>46</xdr:col>
      <xdr:colOff>38100</xdr:colOff>
      <xdr:row>98</xdr:row>
      <xdr:rowOff>101837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118364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105161</xdr:rowOff>
    </xdr:from>
    <xdr:to>
      <xdr:col>41</xdr:col>
      <xdr:colOff>50800</xdr:colOff>
      <xdr:row>98</xdr:row>
      <xdr:rowOff>115162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907261"/>
          <a:ext cx="889000" cy="10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11137</xdr:rowOff>
    </xdr:from>
    <xdr:to>
      <xdr:col>41</xdr:col>
      <xdr:colOff>101600</xdr:colOff>
      <xdr:row>98</xdr:row>
      <xdr:rowOff>112737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129264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18607</xdr:rowOff>
    </xdr:from>
    <xdr:to>
      <xdr:col>36</xdr:col>
      <xdr:colOff>165100</xdr:colOff>
      <xdr:row>98</xdr:row>
      <xdr:rowOff>120207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136734</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95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10058</xdr:rowOff>
    </xdr:from>
    <xdr:to>
      <xdr:col>55</xdr:col>
      <xdr:colOff>50800</xdr:colOff>
      <xdr:row>98</xdr:row>
      <xdr:rowOff>111658</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155340</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40756</xdr:rowOff>
    </xdr:from>
    <xdr:to>
      <xdr:col>50</xdr:col>
      <xdr:colOff>165100</xdr:colOff>
      <xdr:row>98</xdr:row>
      <xdr:rowOff>142356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4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133483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93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63359</xdr:rowOff>
    </xdr:from>
    <xdr:to>
      <xdr:col>46</xdr:col>
      <xdr:colOff>38100</xdr:colOff>
      <xdr:row>98</xdr:row>
      <xdr:rowOff>164959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156086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54361</xdr:rowOff>
    </xdr:from>
    <xdr:to>
      <xdr:col>41</xdr:col>
      <xdr:colOff>101600</xdr:colOff>
      <xdr:row>98</xdr:row>
      <xdr:rowOff>155961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5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147088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9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64362</xdr:rowOff>
    </xdr:from>
    <xdr:to>
      <xdr:col>36</xdr:col>
      <xdr:colOff>165100</xdr:colOff>
      <xdr:row>98</xdr:row>
      <xdr:rowOff>165962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6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157089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5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130808</xdr:rowOff>
    </xdr:from>
    <xdr:to>
      <xdr:col>85</xdr:col>
      <xdr:colOff>126364</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274308"/>
          <a:ext cx="1269" cy="151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77485</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49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130808</xdr:rowOff>
    </xdr:from>
    <xdr:to>
      <xdr:col>86</xdr:col>
      <xdr:colOff>25400</xdr:colOff>
      <xdr:row>30</xdr:row>
      <xdr:rowOff>130808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274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99450</xdr:rowOff>
    </xdr:from>
    <xdr:to>
      <xdr:col>85</xdr:col>
      <xdr:colOff>127000</xdr:colOff>
      <xdr:row>38</xdr:row>
      <xdr:rowOff>111053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14550"/>
          <a:ext cx="838200" cy="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132060</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647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153633</xdr:rowOff>
    </xdr:from>
    <xdr:to>
      <xdr:col>85</xdr:col>
      <xdr:colOff>177800</xdr:colOff>
      <xdr:row>39</xdr:row>
      <xdr:rowOff>83783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68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99450</xdr:rowOff>
    </xdr:from>
    <xdr:to>
      <xdr:col>81</xdr:col>
      <xdr:colOff>50800</xdr:colOff>
      <xdr:row>39</xdr:row>
      <xdr:rowOff>68537</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14550"/>
          <a:ext cx="889000" cy="14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150164</xdr:rowOff>
    </xdr:from>
    <xdr:to>
      <xdr:col>81</xdr:col>
      <xdr:colOff>101600</xdr:colOff>
      <xdr:row>39</xdr:row>
      <xdr:rowOff>80314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6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71441</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4111" y="6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68537</xdr:rowOff>
    </xdr:from>
    <xdr:to>
      <xdr:col>76</xdr:col>
      <xdr:colOff>114300</xdr:colOff>
      <xdr:row>39</xdr:row>
      <xdr:rowOff>69095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755087"/>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135123</xdr:rowOff>
    </xdr:from>
    <xdr:to>
      <xdr:col>76</xdr:col>
      <xdr:colOff>165100</xdr:colOff>
      <xdr:row>39</xdr:row>
      <xdr:rowOff>65273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5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81800</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69095</xdr:rowOff>
    </xdr:from>
    <xdr:to>
      <xdr:col>71</xdr:col>
      <xdr:colOff>177800</xdr:colOff>
      <xdr:row>39</xdr:row>
      <xdr:rowOff>78579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55645"/>
          <a:ext cx="889000" cy="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161568</xdr:rowOff>
    </xdr:from>
    <xdr:to>
      <xdr:col>72</xdr:col>
      <xdr:colOff>38100</xdr:colOff>
      <xdr:row>39</xdr:row>
      <xdr:rowOff>91718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108246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645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166128</xdr:rowOff>
    </xdr:from>
    <xdr:to>
      <xdr:col>67</xdr:col>
      <xdr:colOff>101600</xdr:colOff>
      <xdr:row>39</xdr:row>
      <xdr:rowOff>96278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8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112804</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645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60253</xdr:rowOff>
    </xdr:from>
    <xdr:to>
      <xdr:col>85</xdr:col>
      <xdr:colOff>177800</xdr:colOff>
      <xdr:row>38</xdr:row>
      <xdr:rowOff>161853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57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83130</xdr:rowOff>
    </xdr:from>
    <xdr:ext cx="534377"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42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48650</xdr:rowOff>
    </xdr:from>
    <xdr:to>
      <xdr:col>81</xdr:col>
      <xdr:colOff>101600</xdr:colOff>
      <xdr:row>38</xdr:row>
      <xdr:rowOff>150250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6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166777</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3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17737</xdr:rowOff>
    </xdr:from>
    <xdr:to>
      <xdr:col>76</xdr:col>
      <xdr:colOff>165100</xdr:colOff>
      <xdr:row>39</xdr:row>
      <xdr:rowOff>119337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70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110464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9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18295</xdr:rowOff>
    </xdr:from>
    <xdr:to>
      <xdr:col>72</xdr:col>
      <xdr:colOff>38100</xdr:colOff>
      <xdr:row>39</xdr:row>
      <xdr:rowOff>119895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7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111022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9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27779</xdr:rowOff>
    </xdr:from>
    <xdr:to>
      <xdr:col>67</xdr:col>
      <xdr:colOff>101600</xdr:colOff>
      <xdr:row>39</xdr:row>
      <xdr:rowOff>129379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71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120506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80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73</xdr:row>
      <xdr:rowOff>168927</xdr:rowOff>
    </xdr:from>
    <xdr:ext cx="685572"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760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130827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77441</xdr:rowOff>
    </xdr:from>
    <xdr:to>
      <xdr:col>85</xdr:col>
      <xdr:colOff>126364</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78941"/>
          <a:ext cx="1269" cy="151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24118</xdr:rowOff>
    </xdr:from>
    <xdr:ext cx="690189"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541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1,981,705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77441</xdr:rowOff>
    </xdr:from>
    <xdr:to>
      <xdr:col>86</xdr:col>
      <xdr:colOff>25400</xdr:colOff>
      <xdr:row>70</xdr:row>
      <xdr:rowOff>77441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78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82229</xdr:rowOff>
    </xdr:from>
    <xdr:to>
      <xdr:col>85</xdr:col>
      <xdr:colOff>127000</xdr:colOff>
      <xdr:row>78</xdr:row>
      <xdr:rowOff>98749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55329"/>
          <a:ext cx="8382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18589</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391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40162</xdr:rowOff>
    </xdr:from>
    <xdr:to>
      <xdr:col>85</xdr:col>
      <xdr:colOff>177800</xdr:colOff>
      <xdr:row>78</xdr:row>
      <xdr:rowOff>141762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41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98749</xdr:rowOff>
    </xdr:from>
    <xdr:to>
      <xdr:col>81</xdr:col>
      <xdr:colOff>50800</xdr:colOff>
      <xdr:row>78</xdr:row>
      <xdr:rowOff>100492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71849"/>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50963</xdr:rowOff>
    </xdr:from>
    <xdr:to>
      <xdr:col>81</xdr:col>
      <xdr:colOff>101600</xdr:colOff>
      <xdr:row>78</xdr:row>
      <xdr:rowOff>152563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42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143690</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51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100492</xdr:rowOff>
    </xdr:from>
    <xdr:to>
      <xdr:col>76</xdr:col>
      <xdr:colOff>114300</xdr:colOff>
      <xdr:row>78</xdr:row>
      <xdr:rowOff>105190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73592"/>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48938</xdr:rowOff>
    </xdr:from>
    <xdr:to>
      <xdr:col>76</xdr:col>
      <xdr:colOff>165100</xdr:colOff>
      <xdr:row>78</xdr:row>
      <xdr:rowOff>150538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4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167065</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19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105190</xdr:rowOff>
    </xdr:from>
    <xdr:to>
      <xdr:col>71</xdr:col>
      <xdr:colOff>177800</xdr:colOff>
      <xdr:row>78</xdr:row>
      <xdr:rowOff>118520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478290"/>
          <a:ext cx="8890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38807</xdr:rowOff>
    </xdr:from>
    <xdr:to>
      <xdr:col>72</xdr:col>
      <xdr:colOff>38100</xdr:colOff>
      <xdr:row>78</xdr:row>
      <xdr:rowOff>140407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4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156934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18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47662</xdr:rowOff>
    </xdr:from>
    <xdr:to>
      <xdr:col>67</xdr:col>
      <xdr:colOff>101600</xdr:colOff>
      <xdr:row>78</xdr:row>
      <xdr:rowOff>149262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42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165789</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19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31429</xdr:rowOff>
    </xdr:from>
    <xdr:to>
      <xdr:col>85</xdr:col>
      <xdr:colOff>177800</xdr:colOff>
      <xdr:row>78</xdr:row>
      <xdr:rowOff>133029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40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54306</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55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47949</xdr:rowOff>
    </xdr:from>
    <xdr:to>
      <xdr:col>81</xdr:col>
      <xdr:colOff>101600</xdr:colOff>
      <xdr:row>78</xdr:row>
      <xdr:rowOff>149549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42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166076</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3196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49692</xdr:rowOff>
    </xdr:from>
    <xdr:to>
      <xdr:col>76</xdr:col>
      <xdr:colOff>165100</xdr:colOff>
      <xdr:row>78</xdr:row>
      <xdr:rowOff>151292</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42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142419</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351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54390</xdr:rowOff>
    </xdr:from>
    <xdr:to>
      <xdr:col>72</xdr:col>
      <xdr:colOff>38100</xdr:colOff>
      <xdr:row>78</xdr:row>
      <xdr:rowOff>155990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42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147117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352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67720</xdr:rowOff>
    </xdr:from>
    <xdr:to>
      <xdr:col>67</xdr:col>
      <xdr:colOff>101600</xdr:colOff>
      <xdr:row>78</xdr:row>
      <xdr:rowOff>169320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44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160447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533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110765</xdr:rowOff>
    </xdr:from>
    <xdr:to>
      <xdr:col>85</xdr:col>
      <xdr:colOff>126364</xdr:colOff>
      <xdr:row>98</xdr:row>
      <xdr:rowOff>139526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41265"/>
          <a:ext cx="1269" cy="1400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143353</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139526</xdr:rowOff>
    </xdr:from>
    <xdr:to>
      <xdr:col>86</xdr:col>
      <xdr:colOff>25400</xdr:colOff>
      <xdr:row>98</xdr:row>
      <xdr:rowOff>139526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57442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164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110765</xdr:rowOff>
    </xdr:from>
    <xdr:to>
      <xdr:col>86</xdr:col>
      <xdr:colOff>25400</xdr:colOff>
      <xdr:row>90</xdr:row>
      <xdr:rowOff>110765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4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53825</xdr:rowOff>
    </xdr:from>
    <xdr:to>
      <xdr:col>85</xdr:col>
      <xdr:colOff>127000</xdr:colOff>
      <xdr:row>98</xdr:row>
      <xdr:rowOff>100509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55925"/>
          <a:ext cx="838200" cy="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140777</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5999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117900</xdr:rowOff>
    </xdr:from>
    <xdr:to>
      <xdr:col>85</xdr:col>
      <xdr:colOff>177800</xdr:colOff>
      <xdr:row>98</xdr:row>
      <xdr:rowOff>48050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53825</xdr:rowOff>
    </xdr:from>
    <xdr:to>
      <xdr:col>81</xdr:col>
      <xdr:colOff>50800</xdr:colOff>
      <xdr:row>98</xdr:row>
      <xdr:rowOff>115501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55925"/>
          <a:ext cx="889000" cy="6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54332</xdr:rowOff>
    </xdr:from>
    <xdr:to>
      <xdr:col>81</xdr:col>
      <xdr:colOff>101600</xdr:colOff>
      <xdr:row>97</xdr:row>
      <xdr:rowOff>155932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1009</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94386</xdr:rowOff>
    </xdr:from>
    <xdr:to>
      <xdr:col>76</xdr:col>
      <xdr:colOff>114300</xdr:colOff>
      <xdr:row>98</xdr:row>
      <xdr:rowOff>115501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96486"/>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19740</xdr:rowOff>
    </xdr:from>
    <xdr:to>
      <xdr:col>76</xdr:col>
      <xdr:colOff>165100</xdr:colOff>
      <xdr:row>98</xdr:row>
      <xdr:rowOff>121340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137867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94386</xdr:rowOff>
    </xdr:from>
    <xdr:to>
      <xdr:col>71</xdr:col>
      <xdr:colOff>177800</xdr:colOff>
      <xdr:row>98</xdr:row>
      <xdr:rowOff>103316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96486"/>
          <a:ext cx="889000" cy="8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10288</xdr:rowOff>
    </xdr:from>
    <xdr:to>
      <xdr:col>72</xdr:col>
      <xdr:colOff>38100</xdr:colOff>
      <xdr:row>98</xdr:row>
      <xdr:rowOff>111888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128415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8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10832</xdr:rowOff>
    </xdr:from>
    <xdr:to>
      <xdr:col>67</xdr:col>
      <xdr:colOff>101600</xdr:colOff>
      <xdr:row>98</xdr:row>
      <xdr:rowOff>112432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128959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49709</xdr:rowOff>
    </xdr:from>
    <xdr:to>
      <xdr:col>85</xdr:col>
      <xdr:colOff>177800</xdr:colOff>
      <xdr:row>98</xdr:row>
      <xdr:rowOff>151309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5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136086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3025</xdr:rowOff>
    </xdr:from>
    <xdr:to>
      <xdr:col>81</xdr:col>
      <xdr:colOff>101600</xdr:colOff>
      <xdr:row>98</xdr:row>
      <xdr:rowOff>104625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95752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64701</xdr:rowOff>
    </xdr:from>
    <xdr:to>
      <xdr:col>76</xdr:col>
      <xdr:colOff>165100</xdr:colOff>
      <xdr:row>98</xdr:row>
      <xdr:rowOff>166301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157428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5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43586</xdr:rowOff>
    </xdr:from>
    <xdr:to>
      <xdr:col>72</xdr:col>
      <xdr:colOff>38100</xdr:colOff>
      <xdr:row>98</xdr:row>
      <xdr:rowOff>145186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4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136313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3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52516</xdr:rowOff>
    </xdr:from>
    <xdr:to>
      <xdr:col>67</xdr:col>
      <xdr:colOff>101600</xdr:colOff>
      <xdr:row>98</xdr:row>
      <xdr:rowOff>154116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145243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27777</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171277"/>
          <a:ext cx="1269" cy="1483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145904</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494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27777</xdr:rowOff>
    </xdr:from>
    <xdr:to>
      <xdr:col>116</xdr:col>
      <xdr:colOff>152400</xdr:colOff>
      <xdr:row>30</xdr:row>
      <xdr:rowOff>27777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171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136957</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1323300" y="6652057"/>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25001</xdr:rowOff>
    </xdr:from>
    <xdr:ext cx="378565"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3686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2123</xdr:rowOff>
    </xdr:from>
    <xdr:to>
      <xdr:col>116</xdr:col>
      <xdr:colOff>114300</xdr:colOff>
      <xdr:row>38</xdr:row>
      <xdr:rowOff>103723</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51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133797</xdr:rowOff>
    </xdr:from>
    <xdr:to>
      <xdr:col>112</xdr:col>
      <xdr:colOff>38100</xdr:colOff>
      <xdr:row>38</xdr:row>
      <xdr:rowOff>63946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4774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80474</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25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137140</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652240"/>
          <a:ext cx="889000" cy="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89631</xdr:rowOff>
    </xdr:from>
    <xdr:to>
      <xdr:col>102</xdr:col>
      <xdr:colOff>165100</xdr:colOff>
      <xdr:row>38</xdr:row>
      <xdr:rowOff>19782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43328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36308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20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50038</xdr:rowOff>
    </xdr:from>
    <xdr:to>
      <xdr:col>98</xdr:col>
      <xdr:colOff>38100</xdr:colOff>
      <xdr:row>37</xdr:row>
      <xdr:rowOff>151638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3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168165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168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86157</xdr:rowOff>
    </xdr:from>
    <xdr:to>
      <xdr:col>116</xdr:col>
      <xdr:colOff>114300</xdr:colOff>
      <xdr:row>39</xdr:row>
      <xdr:rowOff>16307</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0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1084</xdr:rowOff>
    </xdr:from>
    <xdr:ext cx="313932"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516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86340</xdr:rowOff>
    </xdr:from>
    <xdr:to>
      <xdr:col>98</xdr:col>
      <xdr:colOff>38100</xdr:colOff>
      <xdr:row>39</xdr:row>
      <xdr:rowOff>16490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0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7617</xdr:rowOff>
    </xdr:from>
    <xdr:ext cx="313932"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99333" y="66941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31517</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75467"/>
          <a:ext cx="1269" cy="143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106054</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1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149644</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5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31517</xdr:rowOff>
    </xdr:from>
    <xdr:to>
      <xdr:col>116</xdr:col>
      <xdr:colOff>152400</xdr:colOff>
      <xdr:row>51</xdr:row>
      <xdr:rowOff>31517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81668</xdr:rowOff>
    </xdr:from>
    <xdr:to>
      <xdr:col>116</xdr:col>
      <xdr:colOff>63500</xdr:colOff>
      <xdr:row>59</xdr:row>
      <xdr:rowOff>98878</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1323300" y="10197218"/>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23505</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676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628</xdr:rowOff>
    </xdr:from>
    <xdr:to>
      <xdr:col>116</xdr:col>
      <xdr:colOff>114300</xdr:colOff>
      <xdr:row>59</xdr:row>
      <xdr:rowOff>102228</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1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81668</xdr:rowOff>
    </xdr:from>
    <xdr:to>
      <xdr:col>111</xdr:col>
      <xdr:colOff>177800</xdr:colOff>
      <xdr:row>59</xdr:row>
      <xdr:rowOff>81886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97218"/>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7551</xdr:rowOff>
    </xdr:from>
    <xdr:to>
      <xdr:col>112</xdr:col>
      <xdr:colOff>38100</xdr:colOff>
      <xdr:row>59</xdr:row>
      <xdr:rowOff>109151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125678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9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81886</xdr:rowOff>
    </xdr:from>
    <xdr:to>
      <xdr:col>107</xdr:col>
      <xdr:colOff>50800</xdr:colOff>
      <xdr:row>59</xdr:row>
      <xdr:rowOff>82235</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97436"/>
          <a:ext cx="889000" cy="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147444</xdr:rowOff>
    </xdr:from>
    <xdr:to>
      <xdr:col>107</xdr:col>
      <xdr:colOff>101600</xdr:colOff>
      <xdr:row>59</xdr:row>
      <xdr:rowOff>77594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94121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82235</xdr:rowOff>
    </xdr:from>
    <xdr:to>
      <xdr:col>102</xdr:col>
      <xdr:colOff>114300</xdr:colOff>
      <xdr:row>59</xdr:row>
      <xdr:rowOff>82474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97785"/>
          <a:ext cx="889000" cy="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156870</xdr:rowOff>
    </xdr:from>
    <xdr:to>
      <xdr:col>102</xdr:col>
      <xdr:colOff>165100</xdr:colOff>
      <xdr:row>59</xdr:row>
      <xdr:rowOff>87020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103547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7257</xdr:rowOff>
    </xdr:from>
    <xdr:to>
      <xdr:col>98</xdr:col>
      <xdr:colOff>38100</xdr:colOff>
      <xdr:row>59</xdr:row>
      <xdr:rowOff>108857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125384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150504</xdr:rowOff>
    </xdr:from>
    <xdr:ext cx="249299"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946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30868</xdr:rowOff>
    </xdr:from>
    <xdr:to>
      <xdr:col>112</xdr:col>
      <xdr:colOff>38100</xdr:colOff>
      <xdr:row>59</xdr:row>
      <xdr:rowOff>132468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4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123595</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3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31086</xdr:rowOff>
    </xdr:from>
    <xdr:to>
      <xdr:col>107</xdr:col>
      <xdr:colOff>101600</xdr:colOff>
      <xdr:row>59</xdr:row>
      <xdr:rowOff>132686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4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123813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3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31435</xdr:rowOff>
    </xdr:from>
    <xdr:to>
      <xdr:col>102</xdr:col>
      <xdr:colOff>165100</xdr:colOff>
      <xdr:row>59</xdr:row>
      <xdr:rowOff>133035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4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124162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39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31674</xdr:rowOff>
    </xdr:from>
    <xdr:to>
      <xdr:col>98</xdr:col>
      <xdr:colOff>38100</xdr:colOff>
      <xdr:row>59</xdr:row>
      <xdr:rowOff>133274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124401</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3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11260</xdr:rowOff>
    </xdr:from>
    <xdr:to>
      <xdr:col>116</xdr:col>
      <xdr:colOff>62864</xdr:colOff>
      <xdr:row>78</xdr:row>
      <xdr:rowOff>159944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012760"/>
          <a:ext cx="1269" cy="1520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163771</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159944</xdr:rowOff>
    </xdr:from>
    <xdr:to>
      <xdr:col>116</xdr:col>
      <xdr:colOff>152400</xdr:colOff>
      <xdr:row>78</xdr:row>
      <xdr:rowOff>159944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533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129387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87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11260</xdr:rowOff>
    </xdr:from>
    <xdr:to>
      <xdr:col>116</xdr:col>
      <xdr:colOff>152400</xdr:colOff>
      <xdr:row>70</xdr:row>
      <xdr:rowOff>11260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01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73572</xdr:rowOff>
    </xdr:from>
    <xdr:to>
      <xdr:col>116</xdr:col>
      <xdr:colOff>63500</xdr:colOff>
      <xdr:row>77</xdr:row>
      <xdr:rowOff>83164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275222"/>
          <a:ext cx="838200" cy="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131982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90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109105</xdr:rowOff>
    </xdr:from>
    <xdr:to>
      <xdr:col>116</xdr:col>
      <xdr:colOff>114300</xdr:colOff>
      <xdr:row>77</xdr:row>
      <xdr:rowOff>39255</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83164</xdr:rowOff>
    </xdr:from>
    <xdr:to>
      <xdr:col>111</xdr:col>
      <xdr:colOff>177800</xdr:colOff>
      <xdr:row>77</xdr:row>
      <xdr:rowOff>90221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284814"/>
          <a:ext cx="889000" cy="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132471</xdr:rowOff>
    </xdr:from>
    <xdr:to>
      <xdr:col>112</xdr:col>
      <xdr:colOff>38100</xdr:colOff>
      <xdr:row>77</xdr:row>
      <xdr:rowOff>62621</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79148</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90221</xdr:rowOff>
    </xdr:from>
    <xdr:to>
      <xdr:col>107</xdr:col>
      <xdr:colOff>50800</xdr:colOff>
      <xdr:row>77</xdr:row>
      <xdr:rowOff>102277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91871"/>
          <a:ext cx="889000" cy="1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157882</xdr:rowOff>
    </xdr:from>
    <xdr:to>
      <xdr:col>107</xdr:col>
      <xdr:colOff>101600</xdr:colOff>
      <xdr:row>77</xdr:row>
      <xdr:rowOff>88032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104559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102277</xdr:rowOff>
    </xdr:from>
    <xdr:to>
      <xdr:col>102</xdr:col>
      <xdr:colOff>114300</xdr:colOff>
      <xdr:row>77</xdr:row>
      <xdr:rowOff>120484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303927"/>
          <a:ext cx="889000" cy="1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159913</xdr:rowOff>
    </xdr:from>
    <xdr:to>
      <xdr:col>102</xdr:col>
      <xdr:colOff>165100</xdr:colOff>
      <xdr:row>77</xdr:row>
      <xdr:rowOff>90063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106590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145557</xdr:rowOff>
    </xdr:from>
    <xdr:to>
      <xdr:col>98</xdr:col>
      <xdr:colOff>38100</xdr:colOff>
      <xdr:row>77</xdr:row>
      <xdr:rowOff>75707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92234</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22772</xdr:rowOff>
    </xdr:from>
    <xdr:to>
      <xdr:col>116</xdr:col>
      <xdr:colOff>114300</xdr:colOff>
      <xdr:row>77</xdr:row>
      <xdr:rowOff>124372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2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1199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02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32364</xdr:rowOff>
    </xdr:from>
    <xdr:to>
      <xdr:col>112</xdr:col>
      <xdr:colOff>38100</xdr:colOff>
      <xdr:row>77</xdr:row>
      <xdr:rowOff>133964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23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125091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332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39421</xdr:rowOff>
    </xdr:from>
    <xdr:to>
      <xdr:col>107</xdr:col>
      <xdr:colOff>101600</xdr:colOff>
      <xdr:row>77</xdr:row>
      <xdr:rowOff>141021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24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132148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333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51477</xdr:rowOff>
    </xdr:from>
    <xdr:to>
      <xdr:col>102</xdr:col>
      <xdr:colOff>165100</xdr:colOff>
      <xdr:row>77</xdr:row>
      <xdr:rowOff>153077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144204</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334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69684</xdr:rowOff>
    </xdr:from>
    <xdr:to>
      <xdr:col>98</xdr:col>
      <xdr:colOff>38100</xdr:colOff>
      <xdr:row>77</xdr:row>
      <xdr:rowOff>171284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7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162411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36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住民一人あたりのコストにおいて、高額となっているのは、扶助費と補助費等である。</a:t>
          </a:r>
        </a:p>
        <a:p>
          <a:r>
            <a:rPr kumimoji="1" lang="ja-JP" altLang="en-US" sz="1300">
              <a:latin typeface="ＭＳ Ｐゴシック" panose="020B0600070205080204" pitchFamily="50" charset="-128"/>
              <a:ea typeface="ＭＳ Ｐゴシック" panose="020B0600070205080204" pitchFamily="50" charset="-128"/>
            </a:rPr>
            <a:t>　特に扶助費については、１７４，０５９円と類似９４団体中２番目と依然として高い数値となっている。これは、福祉事務所を設置し、生活保護に関する事業を町が担っているためである。</a:t>
          </a:r>
        </a:p>
        <a:p>
          <a:r>
            <a:rPr kumimoji="1" lang="ja-JP" altLang="en-US" sz="1300">
              <a:latin typeface="ＭＳ Ｐゴシック" panose="020B0600070205080204" pitchFamily="50" charset="-128"/>
              <a:ea typeface="ＭＳ Ｐゴシック" panose="020B0600070205080204" pitchFamily="50" charset="-128"/>
            </a:rPr>
            <a:t>　補助費等については、令和４年度は、２９１，４４８円となり前年度比－７９，５５２円の大幅な減となっているが、邑智郡総合事務組合が取組む新可燃ごみ共同処理施設整備事業が令和３年度に完成したことに伴い、邑智郡総合事務組合負担金が大幅に減となった。一方で、類似団体平均を５９，８３６円上回る歳出となったが、その要因として、特産品であるエゴマ奨励補助金や定住対策である住まいづくり応援事業等を近年重点的に実施していることも大きな要因となっている。また、ごみ処理業務や消防業務を一部事務組合で行っていることから、類似団体に比べ高水準となっている。公立邑智病院建設改良事業が控えているため、しばらく高い水準が続くと考えている。住民ニーズを踏まえて補助事業のスクラップアンドビルド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島根県川本町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
3,058
106.43
4,781,658
4,653,779
81,055
2,481,638
5,385,460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161389</xdr:rowOff>
    </xdr:from>
    <xdr:to>
      <xdr:col>24</xdr:col>
      <xdr:colOff>62865</xdr:colOff>
      <xdr:row>39</xdr:row>
      <xdr:rowOff>12227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304889"/>
          <a:ext cx="1270" cy="139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16054</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7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12227</xdr:rowOff>
    </xdr:from>
    <xdr:to>
      <xdr:col>24</xdr:col>
      <xdr:colOff>152400</xdr:colOff>
      <xdr:row>39</xdr:row>
      <xdr:rowOff>12227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8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108066</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80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161389</xdr:rowOff>
    </xdr:from>
    <xdr:to>
      <xdr:col>24</xdr:col>
      <xdr:colOff>152400</xdr:colOff>
      <xdr:row>30</xdr:row>
      <xdr:rowOff>161389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30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58462</xdr:rowOff>
    </xdr:from>
    <xdr:to>
      <xdr:col>24</xdr:col>
      <xdr:colOff>63500</xdr:colOff>
      <xdr:row>38</xdr:row>
      <xdr:rowOff>71092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573562"/>
          <a:ext cx="838200" cy="1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158697</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308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135820</xdr:rowOff>
    </xdr:from>
    <xdr:to>
      <xdr:col>24</xdr:col>
      <xdr:colOff>114300</xdr:colOff>
      <xdr:row>38</xdr:row>
      <xdr:rowOff>65970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71092</xdr:rowOff>
    </xdr:from>
    <xdr:to>
      <xdr:col>19</xdr:col>
      <xdr:colOff>177800</xdr:colOff>
      <xdr:row>38</xdr:row>
      <xdr:rowOff>85122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586192"/>
          <a:ext cx="889000" cy="1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157380</xdr:rowOff>
    </xdr:from>
    <xdr:to>
      <xdr:col>20</xdr:col>
      <xdr:colOff>38100</xdr:colOff>
      <xdr:row>38</xdr:row>
      <xdr:rowOff>87530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104057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85122</xdr:rowOff>
    </xdr:from>
    <xdr:to>
      <xdr:col>15</xdr:col>
      <xdr:colOff>50800</xdr:colOff>
      <xdr:row>38</xdr:row>
      <xdr:rowOff>88022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00222"/>
          <a:ext cx="889000" cy="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157109</xdr:rowOff>
    </xdr:from>
    <xdr:to>
      <xdr:col>15</xdr:col>
      <xdr:colOff>101600</xdr:colOff>
      <xdr:row>38</xdr:row>
      <xdr:rowOff>87258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103786</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88022</xdr:rowOff>
    </xdr:from>
    <xdr:to>
      <xdr:col>10</xdr:col>
      <xdr:colOff>114300</xdr:colOff>
      <xdr:row>38</xdr:row>
      <xdr:rowOff>89636</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603122"/>
          <a:ext cx="889000" cy="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145950</xdr:rowOff>
    </xdr:from>
    <xdr:to>
      <xdr:col>10</xdr:col>
      <xdr:colOff>165100</xdr:colOff>
      <xdr:row>38</xdr:row>
      <xdr:rowOff>76100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4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92627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64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151265</xdr:rowOff>
    </xdr:from>
    <xdr:to>
      <xdr:col>6</xdr:col>
      <xdr:colOff>38100</xdr:colOff>
      <xdr:row>38</xdr:row>
      <xdr:rowOff>81415</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49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97942</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270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7662</xdr:rowOff>
    </xdr:from>
    <xdr:to>
      <xdr:col>24</xdr:col>
      <xdr:colOff>114300</xdr:colOff>
      <xdr:row>38</xdr:row>
      <xdr:rowOff>109262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114247</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20292</xdr:rowOff>
    </xdr:from>
    <xdr:to>
      <xdr:col>20</xdr:col>
      <xdr:colOff>38100</xdr:colOff>
      <xdr:row>38</xdr:row>
      <xdr:rowOff>121892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3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113019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2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34322</xdr:rowOff>
    </xdr:from>
    <xdr:to>
      <xdr:col>15</xdr:col>
      <xdr:colOff>101600</xdr:colOff>
      <xdr:row>38</xdr:row>
      <xdr:rowOff>135922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4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127049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4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37222</xdr:rowOff>
    </xdr:from>
    <xdr:to>
      <xdr:col>10</xdr:col>
      <xdr:colOff>165100</xdr:colOff>
      <xdr:row>38</xdr:row>
      <xdr:rowOff>138822</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5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129949</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4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38836</xdr:rowOff>
    </xdr:from>
    <xdr:to>
      <xdr:col>6</xdr:col>
      <xdr:colOff>38100</xdr:colOff>
      <xdr:row>38</xdr:row>
      <xdr:rowOff>140436</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131563</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4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14874</xdr:rowOff>
    </xdr:from>
    <xdr:to>
      <xdr:col>24</xdr:col>
      <xdr:colOff>62865</xdr:colOff>
      <xdr:row>59</xdr:row>
      <xdr:rowOff>1849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58824"/>
          <a:ext cx="1270" cy="135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5676</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21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1849</xdr:rowOff>
    </xdr:from>
    <xdr:to>
      <xdr:col>24</xdr:col>
      <xdr:colOff>152400</xdr:colOff>
      <xdr:row>59</xdr:row>
      <xdr:rowOff>1849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17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133001</xdr:rowOff>
    </xdr:from>
    <xdr:ext cx="690189"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340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3,677,626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14874</xdr:rowOff>
    </xdr:from>
    <xdr:to>
      <xdr:col>24</xdr:col>
      <xdr:colOff>152400</xdr:colOff>
      <xdr:row>51</xdr:row>
      <xdr:rowOff>14874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58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93759</xdr:rowOff>
    </xdr:from>
    <xdr:to>
      <xdr:col>24</xdr:col>
      <xdr:colOff>63500</xdr:colOff>
      <xdr:row>58</xdr:row>
      <xdr:rowOff>106405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10037859"/>
          <a:ext cx="838200" cy="1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785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161281</xdr:rowOff>
    </xdr:from>
    <xdr:to>
      <xdr:col>24</xdr:col>
      <xdr:colOff>114300</xdr:colOff>
      <xdr:row>58</xdr:row>
      <xdr:rowOff>91431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3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18655</xdr:rowOff>
    </xdr:from>
    <xdr:to>
      <xdr:col>19</xdr:col>
      <xdr:colOff>177800</xdr:colOff>
      <xdr:row>58</xdr:row>
      <xdr:rowOff>93759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62755"/>
          <a:ext cx="889000" cy="7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134181</xdr:rowOff>
    </xdr:from>
    <xdr:to>
      <xdr:col>20</xdr:col>
      <xdr:colOff>38100</xdr:colOff>
      <xdr:row>58</xdr:row>
      <xdr:rowOff>64331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06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80858</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9682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18655</xdr:rowOff>
    </xdr:from>
    <xdr:to>
      <xdr:col>15</xdr:col>
      <xdr:colOff>50800</xdr:colOff>
      <xdr:row>58</xdr:row>
      <xdr:rowOff>79817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62755"/>
          <a:ext cx="889000" cy="6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160763</xdr:rowOff>
    </xdr:from>
    <xdr:to>
      <xdr:col>15</xdr:col>
      <xdr:colOff>101600</xdr:colOff>
      <xdr:row>58</xdr:row>
      <xdr:rowOff>90913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82040</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79817</xdr:rowOff>
    </xdr:from>
    <xdr:to>
      <xdr:col>10</xdr:col>
      <xdr:colOff>114300</xdr:colOff>
      <xdr:row>58</xdr:row>
      <xdr:rowOff>110388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023917"/>
          <a:ext cx="889000" cy="3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38850</xdr:rowOff>
    </xdr:from>
    <xdr:to>
      <xdr:col>10</xdr:col>
      <xdr:colOff>165100</xdr:colOff>
      <xdr:row>58</xdr:row>
      <xdr:rowOff>140450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131577</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35769</xdr:rowOff>
    </xdr:from>
    <xdr:to>
      <xdr:col>6</xdr:col>
      <xdr:colOff>38100</xdr:colOff>
      <xdr:row>58</xdr:row>
      <xdr:rowOff>137369</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153896</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7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55605</xdr:rowOff>
    </xdr:from>
    <xdr:to>
      <xdr:col>24</xdr:col>
      <xdr:colOff>114300</xdr:colOff>
      <xdr:row>58</xdr:row>
      <xdr:rowOff>157205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99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141982</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1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42959</xdr:rowOff>
    </xdr:from>
    <xdr:to>
      <xdr:col>20</xdr:col>
      <xdr:colOff>38100</xdr:colOff>
      <xdr:row>58</xdr:row>
      <xdr:rowOff>144559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8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135686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1007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139305</xdr:rowOff>
    </xdr:from>
    <xdr:to>
      <xdr:col>15</xdr:col>
      <xdr:colOff>101600</xdr:colOff>
      <xdr:row>58</xdr:row>
      <xdr:rowOff>69455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85982</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68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29017</xdr:rowOff>
    </xdr:from>
    <xdr:to>
      <xdr:col>10</xdr:col>
      <xdr:colOff>165100</xdr:colOff>
      <xdr:row>58</xdr:row>
      <xdr:rowOff>130617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7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147144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748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59588</xdr:rowOff>
    </xdr:from>
    <xdr:to>
      <xdr:col>6</xdr:col>
      <xdr:colOff>38100</xdr:colOff>
      <xdr:row>58</xdr:row>
      <xdr:rowOff>161188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152315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1009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157483</xdr:rowOff>
    </xdr:from>
    <xdr:to>
      <xdr:col>24</xdr:col>
      <xdr:colOff>62865</xdr:colOff>
      <xdr:row>79</xdr:row>
      <xdr:rowOff>62161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30433"/>
          <a:ext cx="1270" cy="127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65988</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610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62161</xdr:rowOff>
    </xdr:from>
    <xdr:to>
      <xdr:col>24</xdr:col>
      <xdr:colOff>152400</xdr:colOff>
      <xdr:row>79</xdr:row>
      <xdr:rowOff>62161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606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104160</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1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717,221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157483</xdr:rowOff>
    </xdr:from>
    <xdr:to>
      <xdr:col>24</xdr:col>
      <xdr:colOff>152400</xdr:colOff>
      <xdr:row>71</xdr:row>
      <xdr:rowOff>157483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3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31745</xdr:rowOff>
    </xdr:from>
    <xdr:to>
      <xdr:col>24</xdr:col>
      <xdr:colOff>63500</xdr:colOff>
      <xdr:row>77</xdr:row>
      <xdr:rowOff>45838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33395"/>
          <a:ext cx="838200" cy="14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105810</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3074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127383</xdr:rowOff>
    </xdr:from>
    <xdr:to>
      <xdr:col>24</xdr:col>
      <xdr:colOff>114300</xdr:colOff>
      <xdr:row>78</xdr:row>
      <xdr:rowOff>57533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31745</xdr:rowOff>
    </xdr:from>
    <xdr:to>
      <xdr:col>19</xdr:col>
      <xdr:colOff>177800</xdr:colOff>
      <xdr:row>77</xdr:row>
      <xdr:rowOff>112126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33395"/>
          <a:ext cx="889000" cy="8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129282</xdr:rowOff>
    </xdr:from>
    <xdr:to>
      <xdr:col>20</xdr:col>
      <xdr:colOff>38100</xdr:colOff>
      <xdr:row>78</xdr:row>
      <xdr:rowOff>59432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50559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106846</xdr:rowOff>
    </xdr:from>
    <xdr:to>
      <xdr:col>15</xdr:col>
      <xdr:colOff>50800</xdr:colOff>
      <xdr:row>77</xdr:row>
      <xdr:rowOff>112126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308496"/>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151957</xdr:rowOff>
    </xdr:from>
    <xdr:to>
      <xdr:col>15</xdr:col>
      <xdr:colOff>101600</xdr:colOff>
      <xdr:row>78</xdr:row>
      <xdr:rowOff>82107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73234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106846</xdr:rowOff>
    </xdr:from>
    <xdr:to>
      <xdr:col>10</xdr:col>
      <xdr:colOff>114300</xdr:colOff>
      <xdr:row>77</xdr:row>
      <xdr:rowOff>146585</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308496"/>
          <a:ext cx="8890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8209</xdr:rowOff>
    </xdr:from>
    <xdr:to>
      <xdr:col>10</xdr:col>
      <xdr:colOff>165100</xdr:colOff>
      <xdr:row>78</xdr:row>
      <xdr:rowOff>109809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38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100936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47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3735</xdr:rowOff>
    </xdr:from>
    <xdr:to>
      <xdr:col>6</xdr:col>
      <xdr:colOff>38100</xdr:colOff>
      <xdr:row>78</xdr:row>
      <xdr:rowOff>105335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96462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469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166488</xdr:rowOff>
    </xdr:from>
    <xdr:to>
      <xdr:col>24</xdr:col>
      <xdr:colOff>114300</xdr:colOff>
      <xdr:row>77</xdr:row>
      <xdr:rowOff>96638</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19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17915</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4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152395</xdr:rowOff>
    </xdr:from>
    <xdr:to>
      <xdr:col>20</xdr:col>
      <xdr:colOff>38100</xdr:colOff>
      <xdr:row>77</xdr:row>
      <xdr:rowOff>82545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99073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957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61326</xdr:rowOff>
    </xdr:from>
    <xdr:to>
      <xdr:col>15</xdr:col>
      <xdr:colOff>101600</xdr:colOff>
      <xdr:row>77</xdr:row>
      <xdr:rowOff>162926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8003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38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56046</xdr:rowOff>
    </xdr:from>
    <xdr:to>
      <xdr:col>10</xdr:col>
      <xdr:colOff>165100</xdr:colOff>
      <xdr:row>77</xdr:row>
      <xdr:rowOff>157646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2723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032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95785</xdr:rowOff>
    </xdr:from>
    <xdr:to>
      <xdr:col>6</xdr:col>
      <xdr:colOff>38100</xdr:colOff>
      <xdr:row>78</xdr:row>
      <xdr:rowOff>25935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29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42462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61300</xdr:rowOff>
    </xdr:from>
    <xdr:to>
      <xdr:col>24</xdr:col>
      <xdr:colOff>62865</xdr:colOff>
      <xdr:row>98</xdr:row>
      <xdr:rowOff>145334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491800"/>
          <a:ext cx="1270" cy="1455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149161</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5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145334</xdr:rowOff>
    </xdr:from>
    <xdr:to>
      <xdr:col>24</xdr:col>
      <xdr:colOff>152400</xdr:colOff>
      <xdr:row>98</xdr:row>
      <xdr:rowOff>145334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7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7977</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6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801,155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61300</xdr:rowOff>
    </xdr:from>
    <xdr:to>
      <xdr:col>24</xdr:col>
      <xdr:colOff>152400</xdr:colOff>
      <xdr:row>90</xdr:row>
      <xdr:rowOff>61300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4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113604</xdr:rowOff>
    </xdr:from>
    <xdr:to>
      <xdr:col>24</xdr:col>
      <xdr:colOff>63500</xdr:colOff>
      <xdr:row>97</xdr:row>
      <xdr:rowOff>117184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72804"/>
          <a:ext cx="838200" cy="17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74029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32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51152</xdr:rowOff>
    </xdr:from>
    <xdr:to>
      <xdr:col>24</xdr:col>
      <xdr:colOff>114300</xdr:colOff>
      <xdr:row>97</xdr:row>
      <xdr:rowOff>152752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113604</xdr:rowOff>
    </xdr:from>
    <xdr:to>
      <xdr:col>19</xdr:col>
      <xdr:colOff>177800</xdr:colOff>
      <xdr:row>97</xdr:row>
      <xdr:rowOff>21844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72804"/>
          <a:ext cx="889000" cy="7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59830</xdr:rowOff>
    </xdr:from>
    <xdr:to>
      <xdr:col>20</xdr:col>
      <xdr:colOff>38100</xdr:colOff>
      <xdr:row>97</xdr:row>
      <xdr:rowOff>161430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152557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21844</xdr:rowOff>
    </xdr:from>
    <xdr:to>
      <xdr:col>15</xdr:col>
      <xdr:colOff>50800</xdr:colOff>
      <xdr:row>97</xdr:row>
      <xdr:rowOff>117464</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52494"/>
          <a:ext cx="889000" cy="9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79149</xdr:rowOff>
    </xdr:from>
    <xdr:to>
      <xdr:col>15</xdr:col>
      <xdr:colOff>101600</xdr:colOff>
      <xdr:row>98</xdr:row>
      <xdr:rowOff>9299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426</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117464</xdr:rowOff>
    </xdr:from>
    <xdr:to>
      <xdr:col>10</xdr:col>
      <xdr:colOff>114300</xdr:colOff>
      <xdr:row>97</xdr:row>
      <xdr:rowOff>148749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8114"/>
          <a:ext cx="889000" cy="3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77510</xdr:rowOff>
    </xdr:from>
    <xdr:to>
      <xdr:col>10</xdr:col>
      <xdr:colOff>165100</xdr:colOff>
      <xdr:row>98</xdr:row>
      <xdr:rowOff>7660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170237</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52591</xdr:rowOff>
    </xdr:from>
    <xdr:to>
      <xdr:col>6</xdr:col>
      <xdr:colOff>38100</xdr:colOff>
      <xdr:row>97</xdr:row>
      <xdr:rowOff>154191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170718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458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66384</xdr:rowOff>
    </xdr:from>
    <xdr:to>
      <xdr:col>24</xdr:col>
      <xdr:colOff>114300</xdr:colOff>
      <xdr:row>97</xdr:row>
      <xdr:rowOff>167984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6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44811</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75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62804</xdr:rowOff>
    </xdr:from>
    <xdr:to>
      <xdr:col>20</xdr:col>
      <xdr:colOff>38100</xdr:colOff>
      <xdr:row>96</xdr:row>
      <xdr:rowOff>164404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9481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9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142494</xdr:rowOff>
    </xdr:from>
    <xdr:to>
      <xdr:col>15</xdr:col>
      <xdr:colOff>101600</xdr:colOff>
      <xdr:row>97</xdr:row>
      <xdr:rowOff>72644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0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89171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76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66664</xdr:rowOff>
    </xdr:from>
    <xdr:to>
      <xdr:col>10</xdr:col>
      <xdr:colOff>165100</xdr:colOff>
      <xdr:row>97</xdr:row>
      <xdr:rowOff>168264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13341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472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97949</xdr:rowOff>
    </xdr:from>
    <xdr:to>
      <xdr:col>6</xdr:col>
      <xdr:colOff>38100</xdr:colOff>
      <xdr:row>98</xdr:row>
      <xdr:rowOff>28099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2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19226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8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127356</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0856"/>
          <a:ext cx="1270" cy="14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53890</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0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74033</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4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76,648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127356</xdr:rowOff>
    </xdr:from>
    <xdr:to>
      <xdr:col>55</xdr:col>
      <xdr:colOff>88900</xdr:colOff>
      <xdr:row>30</xdr:row>
      <xdr:rowOff>127356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142791</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86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119914</xdr:rowOff>
    </xdr:from>
    <xdr:to>
      <xdr:col>55</xdr:col>
      <xdr:colOff>50800</xdr:colOff>
      <xdr:row>39</xdr:row>
      <xdr:rowOff>50064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117228</xdr:rowOff>
    </xdr:from>
    <xdr:to>
      <xdr:col>50</xdr:col>
      <xdr:colOff>165100</xdr:colOff>
      <xdr:row>39</xdr:row>
      <xdr:rowOff>47378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63904</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104425</xdr:rowOff>
    </xdr:from>
    <xdr:to>
      <xdr:col>46</xdr:col>
      <xdr:colOff>38100</xdr:colOff>
      <xdr:row>39</xdr:row>
      <xdr:rowOff>34575</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51103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98978</xdr:rowOff>
    </xdr:from>
    <xdr:to>
      <xdr:col>41</xdr:col>
      <xdr:colOff>101600</xdr:colOff>
      <xdr:row>39</xdr:row>
      <xdr:rowOff>29128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45654</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112351</xdr:rowOff>
    </xdr:from>
    <xdr:to>
      <xdr:col>36</xdr:col>
      <xdr:colOff>165100</xdr:colOff>
      <xdr:row>39</xdr:row>
      <xdr:rowOff>42501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2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59028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0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98340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344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55459</xdr:rowOff>
    </xdr:from>
    <xdr:to>
      <xdr:col>54</xdr:col>
      <xdr:colOff>189865</xdr:colOff>
      <xdr:row>58</xdr:row>
      <xdr:rowOff>138065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99409"/>
          <a:ext cx="1270" cy="1282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141892</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138065</xdr:rowOff>
    </xdr:from>
    <xdr:to>
      <xdr:col>55</xdr:col>
      <xdr:colOff>88900</xdr:colOff>
      <xdr:row>58</xdr:row>
      <xdr:rowOff>138065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2136</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561,851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55459</xdr:rowOff>
    </xdr:from>
    <xdr:to>
      <xdr:col>55</xdr:col>
      <xdr:colOff>88900</xdr:colOff>
      <xdr:row>51</xdr:row>
      <xdr:rowOff>55459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9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103954</xdr:rowOff>
    </xdr:from>
    <xdr:to>
      <xdr:col>55</xdr:col>
      <xdr:colOff>0</xdr:colOff>
      <xdr:row>57</xdr:row>
      <xdr:rowOff>115174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876604"/>
          <a:ext cx="838200" cy="11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36138</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373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13261</xdr:rowOff>
    </xdr:from>
    <xdr:to>
      <xdr:col>55</xdr:col>
      <xdr:colOff>50800</xdr:colOff>
      <xdr:row>57</xdr:row>
      <xdr:rowOff>114861</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85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115174</xdr:rowOff>
    </xdr:from>
    <xdr:to>
      <xdr:col>50</xdr:col>
      <xdr:colOff>114300</xdr:colOff>
      <xdr:row>57</xdr:row>
      <xdr:rowOff>117894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887824"/>
          <a:ext cx="889000" cy="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8767</xdr:rowOff>
    </xdr:from>
    <xdr:to>
      <xdr:col>50</xdr:col>
      <xdr:colOff>165100</xdr:colOff>
      <xdr:row>57</xdr:row>
      <xdr:rowOff>110367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8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126894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556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117894</xdr:rowOff>
    </xdr:from>
    <xdr:to>
      <xdr:col>45</xdr:col>
      <xdr:colOff>177800</xdr:colOff>
      <xdr:row>57</xdr:row>
      <xdr:rowOff>126066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90544"/>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136682</xdr:rowOff>
    </xdr:from>
    <xdr:to>
      <xdr:col>46</xdr:col>
      <xdr:colOff>38100</xdr:colOff>
      <xdr:row>57</xdr:row>
      <xdr:rowOff>66832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83359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51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80963</xdr:rowOff>
    </xdr:from>
    <xdr:to>
      <xdr:col>41</xdr:col>
      <xdr:colOff>50800</xdr:colOff>
      <xdr:row>57</xdr:row>
      <xdr:rowOff>126066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53613"/>
          <a:ext cx="8890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167223</xdr:rowOff>
    </xdr:from>
    <xdr:to>
      <xdr:col>41</xdr:col>
      <xdr:colOff>101600</xdr:colOff>
      <xdr:row>57</xdr:row>
      <xdr:rowOff>97373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6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113900</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54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xdr:rowOff>
    </xdr:from>
    <xdr:to>
      <xdr:col>36</xdr:col>
      <xdr:colOff>165100</xdr:colOff>
      <xdr:row>57</xdr:row>
      <xdr:rowOff>110474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127001</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53154</xdr:rowOff>
    </xdr:from>
    <xdr:to>
      <xdr:col>55</xdr:col>
      <xdr:colOff>50800</xdr:colOff>
      <xdr:row>57</xdr:row>
      <xdr:rowOff>154754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31581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64374</xdr:rowOff>
    </xdr:from>
    <xdr:to>
      <xdr:col>50</xdr:col>
      <xdr:colOff>165100</xdr:colOff>
      <xdr:row>57</xdr:row>
      <xdr:rowOff>165974</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157101</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92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67094</xdr:rowOff>
    </xdr:from>
    <xdr:to>
      <xdr:col>46</xdr:col>
      <xdr:colOff>38100</xdr:colOff>
      <xdr:row>57</xdr:row>
      <xdr:rowOff>168694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3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159821</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9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75266</xdr:rowOff>
    </xdr:from>
    <xdr:to>
      <xdr:col>41</xdr:col>
      <xdr:colOff>101600</xdr:colOff>
      <xdr:row>58</xdr:row>
      <xdr:rowOff>5416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167993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94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30163</xdr:rowOff>
    </xdr:from>
    <xdr:to>
      <xdr:col>36</xdr:col>
      <xdr:colOff>165100</xdr:colOff>
      <xdr:row>57</xdr:row>
      <xdr:rowOff>131763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0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122890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9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113643</xdr:rowOff>
    </xdr:from>
    <xdr:to>
      <xdr:col>54</xdr:col>
      <xdr:colOff>189865</xdr:colOff>
      <xdr:row>79</xdr:row>
      <xdr:rowOff>42208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86593"/>
          <a:ext cx="1270" cy="13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46035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42208</xdr:rowOff>
    </xdr:from>
    <xdr:to>
      <xdr:col>55</xdr:col>
      <xdr:colOff>88900</xdr:colOff>
      <xdr:row>79</xdr:row>
      <xdr:rowOff>42208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6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60320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206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683,678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113643</xdr:rowOff>
    </xdr:from>
    <xdr:to>
      <xdr:col>55</xdr:col>
      <xdr:colOff>88900</xdr:colOff>
      <xdr:row>71</xdr:row>
      <xdr:rowOff>113643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119146</xdr:rowOff>
    </xdr:from>
    <xdr:to>
      <xdr:col>55</xdr:col>
      <xdr:colOff>0</xdr:colOff>
      <xdr:row>78</xdr:row>
      <xdr:rowOff>138846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492246"/>
          <a:ext cx="838200" cy="1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15226</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168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163799</xdr:rowOff>
    </xdr:from>
    <xdr:to>
      <xdr:col>55</xdr:col>
      <xdr:colOff>50800</xdr:colOff>
      <xdr:row>78</xdr:row>
      <xdr:rowOff>93949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3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119146</xdr:rowOff>
    </xdr:from>
    <xdr:to>
      <xdr:col>50</xdr:col>
      <xdr:colOff>114300</xdr:colOff>
      <xdr:row>78</xdr:row>
      <xdr:rowOff>141497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492246"/>
          <a:ext cx="889000" cy="2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165207</xdr:rowOff>
    </xdr:from>
    <xdr:to>
      <xdr:col>50</xdr:col>
      <xdr:colOff>165100</xdr:colOff>
      <xdr:row>78</xdr:row>
      <xdr:rowOff>95357</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66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111884</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14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141497</xdr:rowOff>
    </xdr:from>
    <xdr:to>
      <xdr:col>45</xdr:col>
      <xdr:colOff>177800</xdr:colOff>
      <xdr:row>78</xdr:row>
      <xdr:rowOff>169991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514597"/>
          <a:ext cx="889000" cy="2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138198</xdr:rowOff>
    </xdr:from>
    <xdr:to>
      <xdr:col>46</xdr:col>
      <xdr:colOff>38100</xdr:colOff>
      <xdr:row>78</xdr:row>
      <xdr:rowOff>68348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3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84875</xdr:rowOff>
    </xdr:from>
    <xdr:ext cx="59901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50795" y="13115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141765</xdr:rowOff>
    </xdr:from>
    <xdr:to>
      <xdr:col>41</xdr:col>
      <xdr:colOff>50800</xdr:colOff>
      <xdr:row>78</xdr:row>
      <xdr:rowOff>169991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514865"/>
          <a:ext cx="889000" cy="28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11219</xdr:rowOff>
    </xdr:from>
    <xdr:to>
      <xdr:col>41</xdr:col>
      <xdr:colOff>101600</xdr:colOff>
      <xdr:row>78</xdr:row>
      <xdr:rowOff>112819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84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129346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18495</xdr:rowOff>
    </xdr:from>
    <xdr:to>
      <xdr:col>36</xdr:col>
      <xdr:colOff>165100</xdr:colOff>
      <xdr:row>78</xdr:row>
      <xdr:rowOff>120095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9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6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88046</xdr:rowOff>
    </xdr:from>
    <xdr:to>
      <xdr:col>55</xdr:col>
      <xdr:colOff>50800</xdr:colOff>
      <xdr:row>79</xdr:row>
      <xdr:rowOff>18196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46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2973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37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68346</xdr:rowOff>
    </xdr:from>
    <xdr:to>
      <xdr:col>50</xdr:col>
      <xdr:colOff>165100</xdr:colOff>
      <xdr:row>78</xdr:row>
      <xdr:rowOff>169946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4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161073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3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90697</xdr:rowOff>
    </xdr:from>
    <xdr:to>
      <xdr:col>46</xdr:col>
      <xdr:colOff>38100</xdr:colOff>
      <xdr:row>79</xdr:row>
      <xdr:rowOff>20847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46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11974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55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119191</xdr:rowOff>
    </xdr:from>
    <xdr:to>
      <xdr:col>41</xdr:col>
      <xdr:colOff>101600</xdr:colOff>
      <xdr:row>79</xdr:row>
      <xdr:rowOff>49341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9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40468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58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90965</xdr:rowOff>
    </xdr:from>
    <xdr:to>
      <xdr:col>36</xdr:col>
      <xdr:colOff>165100</xdr:colOff>
      <xdr:row>79</xdr:row>
      <xdr:rowOff>21115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12242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55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114091</xdr:rowOff>
    </xdr:from>
    <xdr:to>
      <xdr:col>54</xdr:col>
      <xdr:colOff>189865</xdr:colOff>
      <xdr:row>98</xdr:row>
      <xdr:rowOff>3425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544591"/>
          <a:ext cx="1270" cy="126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7252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0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3425</xdr:rowOff>
    </xdr:from>
    <xdr:to>
      <xdr:col>55</xdr:col>
      <xdr:colOff>88900</xdr:colOff>
      <xdr:row>98</xdr:row>
      <xdr:rowOff>3425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0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60768</xdr:rowOff>
    </xdr:from>
    <xdr:ext cx="690189"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3198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2,244,810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114091</xdr:rowOff>
    </xdr:from>
    <xdr:to>
      <xdr:col>55</xdr:col>
      <xdr:colOff>88900</xdr:colOff>
      <xdr:row>90</xdr:row>
      <xdr:rowOff>114091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54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98836</xdr:rowOff>
    </xdr:from>
    <xdr:to>
      <xdr:col>55</xdr:col>
      <xdr:colOff>0</xdr:colOff>
      <xdr:row>97</xdr:row>
      <xdr:rowOff>127414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729486"/>
          <a:ext cx="838200" cy="2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26956</xdr:rowOff>
    </xdr:from>
    <xdr:ext cx="599010"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57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48529</xdr:rowOff>
    </xdr:from>
    <xdr:to>
      <xdr:col>55</xdr:col>
      <xdr:colOff>50800</xdr:colOff>
      <xdr:row>97</xdr:row>
      <xdr:rowOff>150129</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7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122058</xdr:rowOff>
    </xdr:from>
    <xdr:to>
      <xdr:col>50</xdr:col>
      <xdr:colOff>114300</xdr:colOff>
      <xdr:row>97</xdr:row>
      <xdr:rowOff>127414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752708"/>
          <a:ext cx="889000" cy="5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37824</xdr:rowOff>
    </xdr:from>
    <xdr:to>
      <xdr:col>50</xdr:col>
      <xdr:colOff>165100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155951</xdr:rowOff>
    </xdr:from>
    <xdr:ext cx="599010"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39795" y="1644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102935</xdr:rowOff>
    </xdr:from>
    <xdr:to>
      <xdr:col>45</xdr:col>
      <xdr:colOff>177800</xdr:colOff>
      <xdr:row>97</xdr:row>
      <xdr:rowOff>122058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7861300" y="16733585"/>
          <a:ext cx="889000" cy="1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52970</xdr:rowOff>
    </xdr:from>
    <xdr:to>
      <xdr:col>46</xdr:col>
      <xdr:colOff>38100</xdr:colOff>
      <xdr:row>97</xdr:row>
      <xdr:rowOff>154570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171097</xdr:rowOff>
    </xdr:from>
    <xdr:ext cx="59901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50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102935</xdr:rowOff>
    </xdr:from>
    <xdr:to>
      <xdr:col>41</xdr:col>
      <xdr:colOff>50800</xdr:colOff>
      <xdr:row>97</xdr:row>
      <xdr:rowOff>116241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6972300" y="16733585"/>
          <a:ext cx="889000" cy="1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50639</xdr:rowOff>
    </xdr:from>
    <xdr:to>
      <xdr:col>41</xdr:col>
      <xdr:colOff>101600</xdr:colOff>
      <xdr:row>97</xdr:row>
      <xdr:rowOff>152239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168766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61795" y="16456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53936</xdr:rowOff>
    </xdr:from>
    <xdr:to>
      <xdr:col>36</xdr:col>
      <xdr:colOff>165100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672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48036</xdr:rowOff>
    </xdr:from>
    <xdr:to>
      <xdr:col>55</xdr:col>
      <xdr:colOff>50800</xdr:colOff>
      <xdr:row>97</xdr:row>
      <xdr:rowOff>149636</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67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7413</xdr:rowOff>
    </xdr:from>
    <xdr:ext cx="599010"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46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76614</xdr:rowOff>
    </xdr:from>
    <xdr:to>
      <xdr:col>50</xdr:col>
      <xdr:colOff>165100</xdr:colOff>
      <xdr:row>98</xdr:row>
      <xdr:rowOff>6764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7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169341</xdr:rowOff>
    </xdr:from>
    <xdr:ext cx="59901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39795" y="16799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71258</xdr:rowOff>
    </xdr:from>
    <xdr:to>
      <xdr:col>46</xdr:col>
      <xdr:colOff>38100</xdr:colOff>
      <xdr:row>98</xdr:row>
      <xdr:rowOff>1408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70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163985</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50795" y="16794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52135</xdr:rowOff>
    </xdr:from>
    <xdr:to>
      <xdr:col>41</xdr:col>
      <xdr:colOff>101600</xdr:colOff>
      <xdr:row>97</xdr:row>
      <xdr:rowOff>153735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8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144862</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61795" y="1677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65441</xdr:rowOff>
    </xdr:from>
    <xdr:to>
      <xdr:col>36</xdr:col>
      <xdr:colOff>165100</xdr:colOff>
      <xdr:row>97</xdr:row>
      <xdr:rowOff>167041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696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158168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672795" y="1678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10142</xdr:rowOff>
    </xdr:from>
    <xdr:to>
      <xdr:col>85</xdr:col>
      <xdr:colOff>126364</xdr:colOff>
      <xdr:row>39</xdr:row>
      <xdr:rowOff>57410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25092"/>
          <a:ext cx="1269" cy="1418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61237</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4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57410</xdr:rowOff>
    </xdr:from>
    <xdr:to>
      <xdr:col>86</xdr:col>
      <xdr:colOff>25400</xdr:colOff>
      <xdr:row>39</xdr:row>
      <xdr:rowOff>57410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4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128269</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0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447,172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10142</xdr:rowOff>
    </xdr:from>
    <xdr:to>
      <xdr:col>86</xdr:col>
      <xdr:colOff>25400</xdr:colOff>
      <xdr:row>31</xdr:row>
      <xdr:rowOff>10142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2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72619</xdr:rowOff>
    </xdr:from>
    <xdr:to>
      <xdr:col>85</xdr:col>
      <xdr:colOff>127000</xdr:colOff>
      <xdr:row>38</xdr:row>
      <xdr:rowOff>90247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87719"/>
          <a:ext cx="838200" cy="1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44095</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877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21218</xdr:rowOff>
    </xdr:from>
    <xdr:to>
      <xdr:col>85</xdr:col>
      <xdr:colOff>177800</xdr:colOff>
      <xdr:row>38</xdr:row>
      <xdr:rowOff>122818</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53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90247</xdr:rowOff>
    </xdr:from>
    <xdr:to>
      <xdr:col>81</xdr:col>
      <xdr:colOff>50800</xdr:colOff>
      <xdr:row>38</xdr:row>
      <xdr:rowOff>127483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05347"/>
          <a:ext cx="889000" cy="3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6431</xdr:rowOff>
    </xdr:from>
    <xdr:to>
      <xdr:col>81</xdr:col>
      <xdr:colOff>101600</xdr:colOff>
      <xdr:row>38</xdr:row>
      <xdr:rowOff>108031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52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124558</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9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117242</xdr:rowOff>
    </xdr:from>
    <xdr:to>
      <xdr:col>76</xdr:col>
      <xdr:colOff>114300</xdr:colOff>
      <xdr:row>38</xdr:row>
      <xdr:rowOff>127483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63234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144211</xdr:rowOff>
    </xdr:from>
    <xdr:to>
      <xdr:col>76</xdr:col>
      <xdr:colOff>165100</xdr:colOff>
      <xdr:row>38</xdr:row>
      <xdr:rowOff>74361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8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90888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63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117242</xdr:rowOff>
    </xdr:from>
    <xdr:to>
      <xdr:col>71</xdr:col>
      <xdr:colOff>177800</xdr:colOff>
      <xdr:row>38</xdr:row>
      <xdr:rowOff>126562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632342"/>
          <a:ext cx="889000" cy="9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141919</xdr:rowOff>
    </xdr:from>
    <xdr:to>
      <xdr:col>72</xdr:col>
      <xdr:colOff>38100</xdr:colOff>
      <xdr:row>38</xdr:row>
      <xdr:rowOff>72068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88596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6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4621</xdr:rowOff>
    </xdr:from>
    <xdr:to>
      <xdr:col>67</xdr:col>
      <xdr:colOff>101600</xdr:colOff>
      <xdr:row>38</xdr:row>
      <xdr:rowOff>106221</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122749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21819</xdr:rowOff>
    </xdr:from>
    <xdr:to>
      <xdr:col>85</xdr:col>
      <xdr:colOff>177800</xdr:colOff>
      <xdr:row>38</xdr:row>
      <xdr:rowOff>123419</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3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246</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1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39447</xdr:rowOff>
    </xdr:from>
    <xdr:to>
      <xdr:col>81</xdr:col>
      <xdr:colOff>101600</xdr:colOff>
      <xdr:row>38</xdr:row>
      <xdr:rowOff>141047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132174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76683</xdr:rowOff>
    </xdr:from>
    <xdr:to>
      <xdr:col>76</xdr:col>
      <xdr:colOff>165100</xdr:colOff>
      <xdr:row>39</xdr:row>
      <xdr:rowOff>6833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9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169410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8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66442</xdr:rowOff>
    </xdr:from>
    <xdr:to>
      <xdr:col>72</xdr:col>
      <xdr:colOff>38100</xdr:colOff>
      <xdr:row>38</xdr:row>
      <xdr:rowOff>168042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58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159169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75762</xdr:rowOff>
    </xdr:from>
    <xdr:to>
      <xdr:col>67</xdr:col>
      <xdr:colOff>101600</xdr:colOff>
      <xdr:row>39</xdr:row>
      <xdr:rowOff>5912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9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168489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83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152348</xdr:rowOff>
    </xdr:from>
    <xdr:to>
      <xdr:col>85</xdr:col>
      <xdr:colOff>126364</xdr:colOff>
      <xdr:row>59</xdr:row>
      <xdr:rowOff>8266</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53398"/>
          <a:ext cx="1269" cy="1570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12093</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2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8266</xdr:rowOff>
    </xdr:from>
    <xdr:to>
      <xdr:col>86</xdr:col>
      <xdr:colOff>25400</xdr:colOff>
      <xdr:row>59</xdr:row>
      <xdr:rowOff>8266</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2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99025</xdr:rowOff>
    </xdr:from>
    <xdr:ext cx="690189"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286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152348</xdr:rowOff>
    </xdr:from>
    <xdr:to>
      <xdr:col>86</xdr:col>
      <xdr:colOff>25400</xdr:colOff>
      <xdr:row>49</xdr:row>
      <xdr:rowOff>152348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53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6340</xdr:rowOff>
    </xdr:from>
    <xdr:to>
      <xdr:col>85</xdr:col>
      <xdr:colOff>127000</xdr:colOff>
      <xdr:row>58</xdr:row>
      <xdr:rowOff>48620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50440"/>
          <a:ext cx="838200" cy="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111389</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84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132962</xdr:rowOff>
    </xdr:from>
    <xdr:to>
      <xdr:col>85</xdr:col>
      <xdr:colOff>177800</xdr:colOff>
      <xdr:row>58</xdr:row>
      <xdr:rowOff>63112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90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48620</xdr:rowOff>
    </xdr:from>
    <xdr:to>
      <xdr:col>81</xdr:col>
      <xdr:colOff>50800</xdr:colOff>
      <xdr:row>58</xdr:row>
      <xdr:rowOff>52110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992720"/>
          <a:ext cx="8890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161391</xdr:rowOff>
    </xdr:from>
    <xdr:to>
      <xdr:col>81</xdr:col>
      <xdr:colOff>101600</xdr:colOff>
      <xdr:row>58</xdr:row>
      <xdr:rowOff>91541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9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108068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709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52110</xdr:rowOff>
    </xdr:from>
    <xdr:to>
      <xdr:col>76</xdr:col>
      <xdr:colOff>114300</xdr:colOff>
      <xdr:row>58</xdr:row>
      <xdr:rowOff>52455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996210"/>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4686</xdr:rowOff>
    </xdr:from>
    <xdr:to>
      <xdr:col>76</xdr:col>
      <xdr:colOff>165100</xdr:colOff>
      <xdr:row>58</xdr:row>
      <xdr:rowOff>106286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94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97413</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1004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52455</xdr:rowOff>
    </xdr:from>
    <xdr:to>
      <xdr:col>71</xdr:col>
      <xdr:colOff>177800</xdr:colOff>
      <xdr:row>58</xdr:row>
      <xdr:rowOff>107714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996555"/>
          <a:ext cx="889000" cy="5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153396</xdr:rowOff>
    </xdr:from>
    <xdr:to>
      <xdr:col>72</xdr:col>
      <xdr:colOff>38100</xdr:colOff>
      <xdr:row>58</xdr:row>
      <xdr:rowOff>83546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100073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70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26243</xdr:rowOff>
    </xdr:from>
    <xdr:to>
      <xdr:col>67</xdr:col>
      <xdr:colOff>101600</xdr:colOff>
      <xdr:row>58</xdr:row>
      <xdr:rowOff>127843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144370</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126990</xdr:rowOff>
    </xdr:from>
    <xdr:to>
      <xdr:col>85</xdr:col>
      <xdr:colOff>177800</xdr:colOff>
      <xdr:row>58</xdr:row>
      <xdr:rowOff>57140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149867</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751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169270</xdr:rowOff>
    </xdr:from>
    <xdr:to>
      <xdr:col>81</xdr:col>
      <xdr:colOff>101600</xdr:colOff>
      <xdr:row>58</xdr:row>
      <xdr:rowOff>99420</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4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90547</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100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1310</xdr:rowOff>
    </xdr:from>
    <xdr:to>
      <xdr:col>76</xdr:col>
      <xdr:colOff>165100</xdr:colOff>
      <xdr:row>58</xdr:row>
      <xdr:rowOff>102910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4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119437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72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1655</xdr:rowOff>
    </xdr:from>
    <xdr:to>
      <xdr:col>72</xdr:col>
      <xdr:colOff>38100</xdr:colOff>
      <xdr:row>58</xdr:row>
      <xdr:rowOff>103255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94382</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10038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56914</xdr:rowOff>
    </xdr:from>
    <xdr:to>
      <xdr:col>67</xdr:col>
      <xdr:colOff>101600</xdr:colOff>
      <xdr:row>58</xdr:row>
      <xdr:rowOff>158514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0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149641</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9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130808</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132308"/>
          <a:ext cx="1269" cy="1511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77485</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0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462,723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130808</xdr:rowOff>
    </xdr:from>
    <xdr:to>
      <xdr:col>86</xdr:col>
      <xdr:colOff>25400</xdr:colOff>
      <xdr:row>70</xdr:row>
      <xdr:rowOff>130808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132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99450</xdr:rowOff>
    </xdr:from>
    <xdr:to>
      <xdr:col>85</xdr:col>
      <xdr:colOff>127000</xdr:colOff>
      <xdr:row>78</xdr:row>
      <xdr:rowOff>111054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72550"/>
          <a:ext cx="838200" cy="1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131994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05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153567</xdr:rowOff>
    </xdr:from>
    <xdr:to>
      <xdr:col>85</xdr:col>
      <xdr:colOff>177800</xdr:colOff>
      <xdr:row>79</xdr:row>
      <xdr:rowOff>83717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2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99450</xdr:rowOff>
    </xdr:from>
    <xdr:to>
      <xdr:col>81</xdr:col>
      <xdr:colOff>50800</xdr:colOff>
      <xdr:row>79</xdr:row>
      <xdr:rowOff>68537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72550"/>
          <a:ext cx="889000" cy="140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150093</xdr:rowOff>
    </xdr:from>
    <xdr:to>
      <xdr:col>81</xdr:col>
      <xdr:colOff>101600</xdr:colOff>
      <xdr:row>79</xdr:row>
      <xdr:rowOff>80243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2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71370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61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68537</xdr:rowOff>
    </xdr:from>
    <xdr:to>
      <xdr:col>76</xdr:col>
      <xdr:colOff>114300</xdr:colOff>
      <xdr:row>79</xdr:row>
      <xdr:rowOff>69095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613087"/>
          <a:ext cx="889000" cy="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135048</xdr:rowOff>
    </xdr:from>
    <xdr:to>
      <xdr:col>76</xdr:col>
      <xdr:colOff>165100</xdr:colOff>
      <xdr:row>79</xdr:row>
      <xdr:rowOff>65198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0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81725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8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69095</xdr:rowOff>
    </xdr:from>
    <xdr:to>
      <xdr:col>71</xdr:col>
      <xdr:colOff>177800</xdr:colOff>
      <xdr:row>79</xdr:row>
      <xdr:rowOff>78578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613645"/>
          <a:ext cx="889000" cy="9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161568</xdr:rowOff>
    </xdr:from>
    <xdr:to>
      <xdr:col>72</xdr:col>
      <xdr:colOff>38100</xdr:colOff>
      <xdr:row>79</xdr:row>
      <xdr:rowOff>91718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108245</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30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166108</xdr:rowOff>
    </xdr:from>
    <xdr:to>
      <xdr:col>67</xdr:col>
      <xdr:colOff>101600</xdr:colOff>
      <xdr:row>79</xdr:row>
      <xdr:rowOff>96258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39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112785</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31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60254</xdr:rowOff>
    </xdr:from>
    <xdr:to>
      <xdr:col>85</xdr:col>
      <xdr:colOff>177800</xdr:colOff>
      <xdr:row>78</xdr:row>
      <xdr:rowOff>161854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3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83131</xdr:rowOff>
    </xdr:from>
    <xdr:ext cx="534377"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48650</xdr:rowOff>
    </xdr:from>
    <xdr:to>
      <xdr:col>81</xdr:col>
      <xdr:colOff>101600</xdr:colOff>
      <xdr:row>78</xdr:row>
      <xdr:rowOff>150250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2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166777</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14111" y="1319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17737</xdr:rowOff>
    </xdr:from>
    <xdr:to>
      <xdr:col>76</xdr:col>
      <xdr:colOff>165100</xdr:colOff>
      <xdr:row>79</xdr:row>
      <xdr:rowOff>119337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6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110464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5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18295</xdr:rowOff>
    </xdr:from>
    <xdr:to>
      <xdr:col>72</xdr:col>
      <xdr:colOff>38100</xdr:colOff>
      <xdr:row>79</xdr:row>
      <xdr:rowOff>119895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111022</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65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27778</xdr:rowOff>
    </xdr:from>
    <xdr:to>
      <xdr:col>67</xdr:col>
      <xdr:colOff>101600</xdr:colOff>
      <xdr:row>79</xdr:row>
      <xdr:rowOff>129378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5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120505</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66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77440</xdr:rowOff>
    </xdr:from>
    <xdr:to>
      <xdr:col>85</xdr:col>
      <xdr:colOff>126364</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07940"/>
          <a:ext cx="1269" cy="1510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24117</xdr:rowOff>
    </xdr:from>
    <xdr:ext cx="690189"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831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1,981,705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77440</xdr:rowOff>
    </xdr:from>
    <xdr:to>
      <xdr:col>86</xdr:col>
      <xdr:colOff>25400</xdr:colOff>
      <xdr:row>90</xdr:row>
      <xdr:rowOff>77440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0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82229</xdr:rowOff>
    </xdr:from>
    <xdr:to>
      <xdr:col>85</xdr:col>
      <xdr:colOff>127000</xdr:colOff>
      <xdr:row>98</xdr:row>
      <xdr:rowOff>98749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84329"/>
          <a:ext cx="838200" cy="1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18589</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820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40162</xdr:rowOff>
    </xdr:from>
    <xdr:to>
      <xdr:col>85</xdr:col>
      <xdr:colOff>177800</xdr:colOff>
      <xdr:row>98</xdr:row>
      <xdr:rowOff>141762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84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98749</xdr:rowOff>
    </xdr:from>
    <xdr:to>
      <xdr:col>81</xdr:col>
      <xdr:colOff>50800</xdr:colOff>
      <xdr:row>98</xdr:row>
      <xdr:rowOff>100492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900849"/>
          <a:ext cx="889000" cy="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50961</xdr:rowOff>
    </xdr:from>
    <xdr:to>
      <xdr:col>81</xdr:col>
      <xdr:colOff>101600</xdr:colOff>
      <xdr:row>98</xdr:row>
      <xdr:rowOff>152561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8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143688</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94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100492</xdr:rowOff>
    </xdr:from>
    <xdr:to>
      <xdr:col>76</xdr:col>
      <xdr:colOff>114300</xdr:colOff>
      <xdr:row>98</xdr:row>
      <xdr:rowOff>105190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902592"/>
          <a:ext cx="889000" cy="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48938</xdr:rowOff>
    </xdr:from>
    <xdr:to>
      <xdr:col>76</xdr:col>
      <xdr:colOff>165100</xdr:colOff>
      <xdr:row>98</xdr:row>
      <xdr:rowOff>150538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85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167065</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62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105190</xdr:rowOff>
    </xdr:from>
    <xdr:to>
      <xdr:col>71</xdr:col>
      <xdr:colOff>177800</xdr:colOff>
      <xdr:row>98</xdr:row>
      <xdr:rowOff>118520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907290"/>
          <a:ext cx="8890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38767</xdr:rowOff>
    </xdr:from>
    <xdr:to>
      <xdr:col>72</xdr:col>
      <xdr:colOff>38100</xdr:colOff>
      <xdr:row>98</xdr:row>
      <xdr:rowOff>140367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84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156894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61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47662</xdr:rowOff>
    </xdr:from>
    <xdr:to>
      <xdr:col>67</xdr:col>
      <xdr:colOff>101600</xdr:colOff>
      <xdr:row>98</xdr:row>
      <xdr:rowOff>149262</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84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165789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624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31429</xdr:rowOff>
    </xdr:from>
    <xdr:to>
      <xdr:col>85</xdr:col>
      <xdr:colOff>177800</xdr:colOff>
      <xdr:row>98</xdr:row>
      <xdr:rowOff>133029</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83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54306</xdr:rowOff>
    </xdr:from>
    <xdr:ext cx="599010"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68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47949</xdr:rowOff>
    </xdr:from>
    <xdr:to>
      <xdr:col>81</xdr:col>
      <xdr:colOff>101600</xdr:colOff>
      <xdr:row>98</xdr:row>
      <xdr:rowOff>149549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5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166076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181795" y="16625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49692</xdr:rowOff>
    </xdr:from>
    <xdr:to>
      <xdr:col>76</xdr:col>
      <xdr:colOff>165100</xdr:colOff>
      <xdr:row>98</xdr:row>
      <xdr:rowOff>151292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5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142419</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292795" y="16944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54390</xdr:rowOff>
    </xdr:from>
    <xdr:to>
      <xdr:col>72</xdr:col>
      <xdr:colOff>38100</xdr:colOff>
      <xdr:row>98</xdr:row>
      <xdr:rowOff>155990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147117</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03795" y="1694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67720</xdr:rowOff>
    </xdr:from>
    <xdr:to>
      <xdr:col>67</xdr:col>
      <xdr:colOff>101600</xdr:colOff>
      <xdr:row>98</xdr:row>
      <xdr:rowOff>169320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160447</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14795" y="1696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130827</xdr:rowOff>
    </xdr:from>
    <xdr:ext cx="59541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692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46500</xdr:rowOff>
    </xdr:from>
    <xdr:to>
      <xdr:col>116</xdr:col>
      <xdr:colOff>62864</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361450"/>
          <a:ext cx="1269" cy="136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85186</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771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164627</xdr:rowOff>
    </xdr:from>
    <xdr:ext cx="599010"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513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46500</xdr:rowOff>
    </xdr:from>
    <xdr:to>
      <xdr:col>116</xdr:col>
      <xdr:colOff>152400</xdr:colOff>
      <xdr:row>31</xdr:row>
      <xdr:rowOff>46500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3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2636</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17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151209</xdr:rowOff>
    </xdr:from>
    <xdr:to>
      <xdr:col>116</xdr:col>
      <xdr:colOff>114300</xdr:colOff>
      <xdr:row>39</xdr:row>
      <xdr:rowOff>81359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6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152733</xdr:rowOff>
    </xdr:from>
    <xdr:to>
      <xdr:col>112</xdr:col>
      <xdr:colOff>38100</xdr:colOff>
      <xdr:row>39</xdr:row>
      <xdr:rowOff>82883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667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99410</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088428" y="6443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156032</xdr:rowOff>
    </xdr:from>
    <xdr:to>
      <xdr:col>107</xdr:col>
      <xdr:colOff>101600</xdr:colOff>
      <xdr:row>39</xdr:row>
      <xdr:rowOff>86182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6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102709</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446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159728</xdr:rowOff>
    </xdr:from>
    <xdr:to>
      <xdr:col>102</xdr:col>
      <xdr:colOff>165100</xdr:colOff>
      <xdr:row>39</xdr:row>
      <xdr:rowOff>89878</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7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106405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6017" y="6450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106845</xdr:rowOff>
    </xdr:from>
    <xdr:to>
      <xdr:col>98</xdr:col>
      <xdr:colOff>38100</xdr:colOff>
      <xdr:row>39</xdr:row>
      <xdr:rowOff>36995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53522</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39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129636</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44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住民一人あたりのコストにおいて、類似団体平均を大きく上回っているのは、教育費と民生費と災害復旧費と土木費と公債費である。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民生費については、民生費のうち半数以上を占める扶助費が、類似団体内順位で２位となっていることから、高い水準となっている。</a:t>
          </a:r>
        </a:p>
        <a:p>
          <a:r>
            <a:rPr kumimoji="1" lang="ja-JP" altLang="en-US" sz="1300">
              <a:latin typeface="ＭＳ Ｐゴシック" panose="020B0600070205080204" pitchFamily="50" charset="-128"/>
              <a:ea typeface="ＭＳ Ｐゴシック" panose="020B0600070205080204" pitchFamily="50" charset="-128"/>
            </a:rPr>
            <a:t>　また、災害復旧費については、近年発生した豪雨災害の復旧事業に伴い類似団体平均を上回った。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を着実に進めていることから、実質収支額は継続的に黒字を確保している。財政調整基金については、標準財政規模比では前年度同の２４．９５％となっているが、適切な財源の確保と歳出の精査により、近年取崩を回避している。今後も事務事業の見直しを行い、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島根県川本町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一般会計の歳入における地方交付税の割合は５０．３％と町の財政運営において地方交付税への依存度が非常に高い状況である。</a:t>
          </a:r>
        </a:p>
        <a:p>
          <a:r>
            <a:rPr kumimoji="1" lang="ja-JP" altLang="en-US" sz="1400">
              <a:latin typeface="ＭＳ ゴシック" pitchFamily="49" charset="-128"/>
              <a:ea typeface="ＭＳ ゴシック" pitchFamily="49" charset="-128"/>
            </a:rPr>
            <a:t>　歳入面においては、近年地方交付税額が堅調に推移されている状況である。歳出面においては、財政健全化の取り組みにより、経常経費、投資的経費の抑制に努めたことで、財政調整基金残高の維持や実質収支の黒字に繋がっている。</a:t>
          </a:r>
        </a:p>
        <a:p>
          <a:r>
            <a:rPr kumimoji="1" lang="ja-JP" altLang="en-US" sz="1400">
              <a:latin typeface="ＭＳ ゴシック" pitchFamily="49" charset="-128"/>
              <a:ea typeface="ＭＳ ゴシック" pitchFamily="49" charset="-128"/>
            </a:rPr>
            <a:t>　特別会計においては、独立採算の運営堅持により、連結実質赤字比率においても黒字となっているが、簡易水道事業特別会計や国民健康保険事業特別会計は将来的に独立採算が困難となることも懸念されるため、より一層の健全化の取り組みが必要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cell r="BP51">
            <v>13.6</v>
          </cell>
          <cell r="BX51">
            <v>9.4</v>
          </cell>
          <cell r="CF51">
            <v>18.5</v>
          </cell>
          <cell r="CN51">
            <v>13.3</v>
          </cell>
        </row>
        <row r="53">
          <cell r="BP53">
            <v>61.4</v>
          </cell>
          <cell r="BX53">
            <v>62.2</v>
          </cell>
          <cell r="CF53">
            <v>60.6</v>
          </cell>
          <cell r="CN53">
            <v>62.5</v>
          </cell>
          <cell r="CV53">
            <v>63.9</v>
          </cell>
        </row>
        <row r="55">
          <cell r="AN55" t="str">
            <v>類似団体内平均値</v>
          </cell>
          <cell r="BP55">
            <v>0</v>
          </cell>
          <cell r="BX55">
            <v>0</v>
          </cell>
          <cell r="CF55">
            <v>0</v>
          </cell>
          <cell r="CN55">
            <v>0</v>
          </cell>
          <cell r="CV55">
            <v>0</v>
          </cell>
        </row>
        <row r="57">
          <cell r="BP57">
            <v>59.4</v>
          </cell>
          <cell r="BX57">
            <v>60.4</v>
          </cell>
          <cell r="CF57">
            <v>61.5</v>
          </cell>
          <cell r="CN57">
            <v>60.9</v>
          </cell>
          <cell r="CV57">
            <v>62.3</v>
          </cell>
        </row>
        <row r="72">
          <cell r="BP72" t="str">
            <v>H30</v>
          </cell>
          <cell r="BX72" t="str">
            <v>R01</v>
          </cell>
          <cell r="CF72" t="str">
            <v>R02</v>
          </cell>
          <cell r="CN72" t="str">
            <v>R03</v>
          </cell>
          <cell r="CV72" t="str">
            <v>R04</v>
          </cell>
        </row>
        <row r="73">
          <cell r="AN73" t="str">
            <v>当該団体値</v>
          </cell>
          <cell r="BP73">
            <v>13.6</v>
          </cell>
          <cell r="BX73">
            <v>9.4</v>
          </cell>
          <cell r="CF73">
            <v>18.5</v>
          </cell>
          <cell r="CN73">
            <v>13.3</v>
          </cell>
        </row>
        <row r="75">
          <cell r="BP75">
            <v>7.2</v>
          </cell>
          <cell r="BX75">
            <v>8.1</v>
          </cell>
          <cell r="CF75">
            <v>9.1</v>
          </cell>
          <cell r="CN75">
            <v>9</v>
          </cell>
          <cell r="CV75">
            <v>8.5</v>
          </cell>
        </row>
        <row r="77">
          <cell r="AN77" t="str">
            <v>類似団体内平均値</v>
          </cell>
          <cell r="BP77">
            <v>0</v>
          </cell>
          <cell r="BX77">
            <v>0</v>
          </cell>
          <cell r="CF77">
            <v>0</v>
          </cell>
          <cell r="CN77">
            <v>0</v>
          </cell>
          <cell r="CV77">
            <v>0</v>
          </cell>
        </row>
        <row r="79">
          <cell r="BP79">
            <v>7.4</v>
          </cell>
          <cell r="BX79">
            <v>7.4</v>
          </cell>
          <cell r="CF79">
            <v>8</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s>
</file>

<file path=xl/worksheets/_rels/sheet17.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80</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81</v>
      </c>
      <c r="C2" s="182"/>
      <c r="D2" s="183"/>
    </row>
    <row r="3" spans="1:119" ht="18.75" customHeight="1" thickBot="1" x14ac:dyDescent="0.2">
      <c r="A3" s="181"/>
      <c r="B3" s="592" t="s">
        <v>82</v>
      </c>
      <c r="C3" s="593"/>
      <c r="D3" s="593"/>
      <c r="E3" s="594"/>
      <c r="F3" s="594"/>
      <c r="G3" s="594"/>
      <c r="H3" s="594"/>
      <c r="I3" s="594"/>
      <c r="J3" s="594"/>
      <c r="K3" s="594"/>
      <c r="L3" s="594" t="s">
        <v>83</v>
      </c>
      <c r="M3" s="594"/>
      <c r="N3" s="594"/>
      <c r="O3" s="594"/>
      <c r="P3" s="594"/>
      <c r="Q3" s="594"/>
      <c r="R3" s="597"/>
      <c r="S3" s="597"/>
      <c r="T3" s="597"/>
      <c r="U3" s="597"/>
      <c r="V3" s="598"/>
      <c r="W3" s="488" t="s">
        <v>84</v>
      </c>
      <c r="X3" s="489"/>
      <c r="Y3" s="489"/>
      <c r="Z3" s="489"/>
      <c r="AA3" s="489"/>
      <c r="AB3" s="593"/>
      <c r="AC3" s="597" t="s">
        <v>85</v>
      </c>
      <c r="AD3" s="489"/>
      <c r="AE3" s="489"/>
      <c r="AF3" s="489"/>
      <c r="AG3" s="489"/>
      <c r="AH3" s="489"/>
      <c r="AI3" s="489"/>
      <c r="AJ3" s="489"/>
      <c r="AK3" s="489"/>
      <c r="AL3" s="559"/>
      <c r="AM3" s="488" t="s">
        <v>86</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87</v>
      </c>
      <c r="BO3" s="489"/>
      <c r="BP3" s="489"/>
      <c r="BQ3" s="489"/>
      <c r="BR3" s="489"/>
      <c r="BS3" s="489"/>
      <c r="BT3" s="489"/>
      <c r="BU3" s="559"/>
      <c r="BV3" s="488" t="s">
        <v>88</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89</v>
      </c>
      <c r="CU3" s="489"/>
      <c r="CV3" s="489"/>
      <c r="CW3" s="489"/>
      <c r="CX3" s="489"/>
      <c r="CY3" s="489"/>
      <c r="CZ3" s="489"/>
      <c r="DA3" s="559"/>
      <c r="DB3" s="488" t="s">
        <v>90</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91</v>
      </c>
      <c r="AZ4" s="446"/>
      <c r="BA4" s="446"/>
      <c r="BB4" s="446"/>
      <c r="BC4" s="446"/>
      <c r="BD4" s="446"/>
      <c r="BE4" s="446"/>
      <c r="BF4" s="446"/>
      <c r="BG4" s="446"/>
      <c r="BH4" s="446"/>
      <c r="BI4" s="446"/>
      <c r="BJ4" s="446"/>
      <c r="BK4" s="446"/>
      <c r="BL4" s="446"/>
      <c r="BM4" s="447"/>
      <c r="BN4" s="448">
        <v>4781658</v>
      </c>
      <c r="BO4" s="449"/>
      <c r="BP4" s="449"/>
      <c r="BQ4" s="449"/>
      <c r="BR4" s="449"/>
      <c r="BS4" s="449"/>
      <c r="BT4" s="449"/>
      <c r="BU4" s="450"/>
      <c r="BV4" s="448">
        <v>5030656</v>
      </c>
      <c r="BW4" s="449"/>
      <c r="BX4" s="449"/>
      <c r="BY4" s="449"/>
      <c r="BZ4" s="449"/>
      <c r="CA4" s="449"/>
      <c r="CB4" s="449"/>
      <c r="CC4" s="450"/>
      <c r="CD4" s="585" t="s">
        <v>92</v>
      </c>
      <c r="CE4" s="586"/>
      <c r="CF4" s="586"/>
      <c r="CG4" s="586"/>
      <c r="CH4" s="586"/>
      <c r="CI4" s="586"/>
      <c r="CJ4" s="586"/>
      <c r="CK4" s="586"/>
      <c r="CL4" s="586"/>
      <c r="CM4" s="586"/>
      <c r="CN4" s="586"/>
      <c r="CO4" s="586"/>
      <c r="CP4" s="586"/>
      <c r="CQ4" s="586"/>
      <c r="CR4" s="586"/>
      <c r="CS4" s="587"/>
      <c r="CT4" s="588">
        <v>3.3</v>
      </c>
      <c r="CU4" s="589"/>
      <c r="CV4" s="589"/>
      <c r="CW4" s="589"/>
      <c r="CX4" s="589"/>
      <c r="CY4" s="589"/>
      <c r="CZ4" s="589"/>
      <c r="DA4" s="590"/>
      <c r="DB4" s="588">
        <v>2.5</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93</v>
      </c>
      <c r="AN5" s="376"/>
      <c r="AO5" s="376"/>
      <c r="AP5" s="376"/>
      <c r="AQ5" s="376"/>
      <c r="AR5" s="376"/>
      <c r="AS5" s="376"/>
      <c r="AT5" s="377"/>
      <c r="AU5" s="477" t="s">
        <v>94</v>
      </c>
      <c r="AV5" s="478"/>
      <c r="AW5" s="478"/>
      <c r="AX5" s="478"/>
      <c r="AY5" s="433" t="s">
        <v>95</v>
      </c>
      <c r="AZ5" s="434"/>
      <c r="BA5" s="434"/>
      <c r="BB5" s="434"/>
      <c r="BC5" s="434"/>
      <c r="BD5" s="434"/>
      <c r="BE5" s="434"/>
      <c r="BF5" s="434"/>
      <c r="BG5" s="434"/>
      <c r="BH5" s="434"/>
      <c r="BI5" s="434"/>
      <c r="BJ5" s="434"/>
      <c r="BK5" s="434"/>
      <c r="BL5" s="434"/>
      <c r="BM5" s="435"/>
      <c r="BN5" s="419">
        <v>4653779</v>
      </c>
      <c r="BO5" s="420"/>
      <c r="BP5" s="420"/>
      <c r="BQ5" s="420"/>
      <c r="BR5" s="420"/>
      <c r="BS5" s="420"/>
      <c r="BT5" s="420"/>
      <c r="BU5" s="421"/>
      <c r="BV5" s="419">
        <v>4895769</v>
      </c>
      <c r="BW5" s="420"/>
      <c r="BX5" s="420"/>
      <c r="BY5" s="420"/>
      <c r="BZ5" s="420"/>
      <c r="CA5" s="420"/>
      <c r="CB5" s="420"/>
      <c r="CC5" s="421"/>
      <c r="CD5" s="459" t="s">
        <v>96</v>
      </c>
      <c r="CE5" s="379"/>
      <c r="CF5" s="379"/>
      <c r="CG5" s="379"/>
      <c r="CH5" s="379"/>
      <c r="CI5" s="379"/>
      <c r="CJ5" s="379"/>
      <c r="CK5" s="379"/>
      <c r="CL5" s="379"/>
      <c r="CM5" s="379"/>
      <c r="CN5" s="379"/>
      <c r="CO5" s="379"/>
      <c r="CP5" s="379"/>
      <c r="CQ5" s="379"/>
      <c r="CR5" s="379"/>
      <c r="CS5" s="460"/>
      <c r="CT5" s="416">
        <v>84.8</v>
      </c>
      <c r="CU5" s="417"/>
      <c r="CV5" s="417"/>
      <c r="CW5" s="417"/>
      <c r="CX5" s="417"/>
      <c r="CY5" s="417"/>
      <c r="CZ5" s="417"/>
      <c r="DA5" s="418"/>
      <c r="DB5" s="416">
        <v>84.3</v>
      </c>
      <c r="DC5" s="417"/>
      <c r="DD5" s="417"/>
      <c r="DE5" s="417"/>
      <c r="DF5" s="417"/>
      <c r="DG5" s="417"/>
      <c r="DH5" s="417"/>
      <c r="DI5" s="418"/>
    </row>
    <row r="6" spans="1:119" ht="18.75" customHeight="1" x14ac:dyDescent="0.15">
      <c r="A6" s="181"/>
      <c r="B6" s="565" t="s">
        <v>97</v>
      </c>
      <c r="C6" s="406"/>
      <c r="D6" s="406"/>
      <c r="E6" s="566"/>
      <c r="F6" s="566"/>
      <c r="G6" s="566"/>
      <c r="H6" s="566"/>
      <c r="I6" s="566"/>
      <c r="J6" s="566"/>
      <c r="K6" s="566"/>
      <c r="L6" s="566" t="s">
        <v>98</v>
      </c>
      <c r="M6" s="566"/>
      <c r="N6" s="566"/>
      <c r="O6" s="566"/>
      <c r="P6" s="566"/>
      <c r="Q6" s="566"/>
      <c r="R6" s="404"/>
      <c r="S6" s="404"/>
      <c r="T6" s="404"/>
      <c r="U6" s="404"/>
      <c r="V6" s="572"/>
      <c r="W6" s="509" t="s">
        <v>99</v>
      </c>
      <c r="X6" s="405"/>
      <c r="Y6" s="405"/>
      <c r="Z6" s="405"/>
      <c r="AA6" s="405"/>
      <c r="AB6" s="406"/>
      <c r="AC6" s="577" t="s">
        <v>100</v>
      </c>
      <c r="AD6" s="578"/>
      <c r="AE6" s="578"/>
      <c r="AF6" s="578"/>
      <c r="AG6" s="578"/>
      <c r="AH6" s="578"/>
      <c r="AI6" s="578"/>
      <c r="AJ6" s="578"/>
      <c r="AK6" s="578"/>
      <c r="AL6" s="579"/>
      <c r="AM6" s="476" t="s">
        <v>101</v>
      </c>
      <c r="AN6" s="376"/>
      <c r="AO6" s="376"/>
      <c r="AP6" s="376"/>
      <c r="AQ6" s="376"/>
      <c r="AR6" s="376"/>
      <c r="AS6" s="376"/>
      <c r="AT6" s="377"/>
      <c r="AU6" s="477" t="s">
        <v>94</v>
      </c>
      <c r="AV6" s="478"/>
      <c r="AW6" s="478"/>
      <c r="AX6" s="478"/>
      <c r="AY6" s="433" t="s">
        <v>102</v>
      </c>
      <c r="AZ6" s="434"/>
      <c r="BA6" s="434"/>
      <c r="BB6" s="434"/>
      <c r="BC6" s="434"/>
      <c r="BD6" s="434"/>
      <c r="BE6" s="434"/>
      <c r="BF6" s="434"/>
      <c r="BG6" s="434"/>
      <c r="BH6" s="434"/>
      <c r="BI6" s="434"/>
      <c r="BJ6" s="434"/>
      <c r="BK6" s="434"/>
      <c r="BL6" s="434"/>
      <c r="BM6" s="435"/>
      <c r="BN6" s="419">
        <v>127879</v>
      </c>
      <c r="BO6" s="420"/>
      <c r="BP6" s="420"/>
      <c r="BQ6" s="420"/>
      <c r="BR6" s="420"/>
      <c r="BS6" s="420"/>
      <c r="BT6" s="420"/>
      <c r="BU6" s="421"/>
      <c r="BV6" s="419">
        <v>134887</v>
      </c>
      <c r="BW6" s="420"/>
      <c r="BX6" s="420"/>
      <c r="BY6" s="420"/>
      <c r="BZ6" s="420"/>
      <c r="CA6" s="420"/>
      <c r="CB6" s="420"/>
      <c r="CC6" s="421"/>
      <c r="CD6" s="459" t="s">
        <v>103</v>
      </c>
      <c r="CE6" s="379"/>
      <c r="CF6" s="379"/>
      <c r="CG6" s="379"/>
      <c r="CH6" s="379"/>
      <c r="CI6" s="379"/>
      <c r="CJ6" s="379"/>
      <c r="CK6" s="379"/>
      <c r="CL6" s="379"/>
      <c r="CM6" s="379"/>
      <c r="CN6" s="379"/>
      <c r="CO6" s="379"/>
      <c r="CP6" s="379"/>
      <c r="CQ6" s="379"/>
      <c r="CR6" s="379"/>
      <c r="CS6" s="460"/>
      <c r="CT6" s="562">
        <v>85.4</v>
      </c>
      <c r="CU6" s="563"/>
      <c r="CV6" s="563"/>
      <c r="CW6" s="563"/>
      <c r="CX6" s="563"/>
      <c r="CY6" s="563"/>
      <c r="CZ6" s="563"/>
      <c r="DA6" s="564"/>
      <c r="DB6" s="562">
        <v>87</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104</v>
      </c>
      <c r="AN7" s="376"/>
      <c r="AO7" s="376"/>
      <c r="AP7" s="376"/>
      <c r="AQ7" s="376"/>
      <c r="AR7" s="376"/>
      <c r="AS7" s="376"/>
      <c r="AT7" s="377"/>
      <c r="AU7" s="477" t="s">
        <v>105</v>
      </c>
      <c r="AV7" s="478"/>
      <c r="AW7" s="478"/>
      <c r="AX7" s="478"/>
      <c r="AY7" s="433" t="s">
        <v>106</v>
      </c>
      <c r="AZ7" s="434"/>
      <c r="BA7" s="434"/>
      <c r="BB7" s="434"/>
      <c r="BC7" s="434"/>
      <c r="BD7" s="434"/>
      <c r="BE7" s="434"/>
      <c r="BF7" s="434"/>
      <c r="BG7" s="434"/>
      <c r="BH7" s="434"/>
      <c r="BI7" s="434"/>
      <c r="BJ7" s="434"/>
      <c r="BK7" s="434"/>
      <c r="BL7" s="434"/>
      <c r="BM7" s="435"/>
      <c r="BN7" s="419">
        <v>46824</v>
      </c>
      <c r="BO7" s="420"/>
      <c r="BP7" s="420"/>
      <c r="BQ7" s="420"/>
      <c r="BR7" s="420"/>
      <c r="BS7" s="420"/>
      <c r="BT7" s="420"/>
      <c r="BU7" s="421"/>
      <c r="BV7" s="419">
        <v>72912</v>
      </c>
      <c r="BW7" s="420"/>
      <c r="BX7" s="420"/>
      <c r="BY7" s="420"/>
      <c r="BZ7" s="420"/>
      <c r="CA7" s="420"/>
      <c r="CB7" s="420"/>
      <c r="CC7" s="421"/>
      <c r="CD7" s="459" t="s">
        <v>107</v>
      </c>
      <c r="CE7" s="379"/>
      <c r="CF7" s="379"/>
      <c r="CG7" s="379"/>
      <c r="CH7" s="379"/>
      <c r="CI7" s="379"/>
      <c r="CJ7" s="379"/>
      <c r="CK7" s="379"/>
      <c r="CL7" s="379"/>
      <c r="CM7" s="379"/>
      <c r="CN7" s="379"/>
      <c r="CO7" s="379"/>
      <c r="CP7" s="379"/>
      <c r="CQ7" s="379"/>
      <c r="CR7" s="379"/>
      <c r="CS7" s="460"/>
      <c r="CT7" s="419">
        <v>2481638</v>
      </c>
      <c r="CU7" s="420"/>
      <c r="CV7" s="420"/>
      <c r="CW7" s="420"/>
      <c r="CX7" s="420"/>
      <c r="CY7" s="420"/>
      <c r="CZ7" s="420"/>
      <c r="DA7" s="421"/>
      <c r="DB7" s="419">
        <v>2472191</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108</v>
      </c>
      <c r="AN8" s="376"/>
      <c r="AO8" s="376"/>
      <c r="AP8" s="376"/>
      <c r="AQ8" s="376"/>
      <c r="AR8" s="376"/>
      <c r="AS8" s="376"/>
      <c r="AT8" s="377"/>
      <c r="AU8" s="477" t="s">
        <v>94</v>
      </c>
      <c r="AV8" s="478"/>
      <c r="AW8" s="478"/>
      <c r="AX8" s="478"/>
      <c r="AY8" s="433" t="s">
        <v>109</v>
      </c>
      <c r="AZ8" s="434"/>
      <c r="BA8" s="434"/>
      <c r="BB8" s="434"/>
      <c r="BC8" s="434"/>
      <c r="BD8" s="434"/>
      <c r="BE8" s="434"/>
      <c r="BF8" s="434"/>
      <c r="BG8" s="434"/>
      <c r="BH8" s="434"/>
      <c r="BI8" s="434"/>
      <c r="BJ8" s="434"/>
      <c r="BK8" s="434"/>
      <c r="BL8" s="434"/>
      <c r="BM8" s="435"/>
      <c r="BN8" s="419">
        <v>81055</v>
      </c>
      <c r="BO8" s="420"/>
      <c r="BP8" s="420"/>
      <c r="BQ8" s="420"/>
      <c r="BR8" s="420"/>
      <c r="BS8" s="420"/>
      <c r="BT8" s="420"/>
      <c r="BU8" s="421"/>
      <c r="BV8" s="419">
        <v>61975</v>
      </c>
      <c r="BW8" s="420"/>
      <c r="BX8" s="420"/>
      <c r="BY8" s="420"/>
      <c r="BZ8" s="420"/>
      <c r="CA8" s="420"/>
      <c r="CB8" s="420"/>
      <c r="CC8" s="421"/>
      <c r="CD8" s="459" t="s">
        <v>110</v>
      </c>
      <c r="CE8" s="379"/>
      <c r="CF8" s="379"/>
      <c r="CG8" s="379"/>
      <c r="CH8" s="379"/>
      <c r="CI8" s="379"/>
      <c r="CJ8" s="379"/>
      <c r="CK8" s="379"/>
      <c r="CL8" s="379"/>
      <c r="CM8" s="379"/>
      <c r="CN8" s="379"/>
      <c r="CO8" s="379"/>
      <c r="CP8" s="379"/>
      <c r="CQ8" s="379"/>
      <c r="CR8" s="379"/>
      <c r="CS8" s="460"/>
      <c r="CT8" s="522">
        <v>0.16</v>
      </c>
      <c r="CU8" s="523"/>
      <c r="CV8" s="523"/>
      <c r="CW8" s="523"/>
      <c r="CX8" s="523"/>
      <c r="CY8" s="523"/>
      <c r="CZ8" s="523"/>
      <c r="DA8" s="524"/>
      <c r="DB8" s="522">
        <v>0.16</v>
      </c>
      <c r="DC8" s="523"/>
      <c r="DD8" s="523"/>
      <c r="DE8" s="523"/>
      <c r="DF8" s="523"/>
      <c r="DG8" s="523"/>
      <c r="DH8" s="523"/>
      <c r="DI8" s="524"/>
    </row>
    <row r="9" spans="1:119" ht="18.75" customHeight="1" thickBot="1" x14ac:dyDescent="0.2">
      <c r="A9" s="181"/>
      <c r="B9" s="551" t="s">
        <v>111</v>
      </c>
      <c r="C9" s="552"/>
      <c r="D9" s="552"/>
      <c r="E9" s="552"/>
      <c r="F9" s="552"/>
      <c r="G9" s="552"/>
      <c r="H9" s="552"/>
      <c r="I9" s="552"/>
      <c r="J9" s="552"/>
      <c r="K9" s="470"/>
      <c r="L9" s="553" t="s">
        <v>112</v>
      </c>
      <c r="M9" s="554"/>
      <c r="N9" s="554"/>
      <c r="O9" s="554"/>
      <c r="P9" s="554"/>
      <c r="Q9" s="555"/>
      <c r="R9" s="556">
        <v>3248</v>
      </c>
      <c r="S9" s="557"/>
      <c r="T9" s="557"/>
      <c r="U9" s="557"/>
      <c r="V9" s="558"/>
      <c r="W9" s="488" t="s">
        <v>113</v>
      </c>
      <c r="X9" s="489"/>
      <c r="Y9" s="489"/>
      <c r="Z9" s="489"/>
      <c r="AA9" s="489"/>
      <c r="AB9" s="489"/>
      <c r="AC9" s="489"/>
      <c r="AD9" s="489"/>
      <c r="AE9" s="489"/>
      <c r="AF9" s="489"/>
      <c r="AG9" s="489"/>
      <c r="AH9" s="489"/>
      <c r="AI9" s="489"/>
      <c r="AJ9" s="489"/>
      <c r="AK9" s="489"/>
      <c r="AL9" s="559"/>
      <c r="AM9" s="476" t="s">
        <v>114</v>
      </c>
      <c r="AN9" s="376"/>
      <c r="AO9" s="376"/>
      <c r="AP9" s="376"/>
      <c r="AQ9" s="376"/>
      <c r="AR9" s="376"/>
      <c r="AS9" s="376"/>
      <c r="AT9" s="377"/>
      <c r="AU9" s="477" t="s">
        <v>94</v>
      </c>
      <c r="AV9" s="478"/>
      <c r="AW9" s="478"/>
      <c r="AX9" s="478"/>
      <c r="AY9" s="433" t="s">
        <v>115</v>
      </c>
      <c r="AZ9" s="434"/>
      <c r="BA9" s="434"/>
      <c r="BB9" s="434"/>
      <c r="BC9" s="434"/>
      <c r="BD9" s="434"/>
      <c r="BE9" s="434"/>
      <c r="BF9" s="434"/>
      <c r="BG9" s="434"/>
      <c r="BH9" s="434"/>
      <c r="BI9" s="434"/>
      <c r="BJ9" s="434"/>
      <c r="BK9" s="434"/>
      <c r="BL9" s="434"/>
      <c r="BM9" s="435"/>
      <c r="BN9" s="419">
        <v>19080</v>
      </c>
      <c r="BO9" s="420"/>
      <c r="BP9" s="420"/>
      <c r="BQ9" s="420"/>
      <c r="BR9" s="420"/>
      <c r="BS9" s="420"/>
      <c r="BT9" s="420"/>
      <c r="BU9" s="421"/>
      <c r="BV9" s="419">
        <v>4150</v>
      </c>
      <c r="BW9" s="420"/>
      <c r="BX9" s="420"/>
      <c r="BY9" s="420"/>
      <c r="BZ9" s="420"/>
      <c r="CA9" s="420"/>
      <c r="CB9" s="420"/>
      <c r="CC9" s="421"/>
      <c r="CD9" s="459" t="s">
        <v>116</v>
      </c>
      <c r="CE9" s="379"/>
      <c r="CF9" s="379"/>
      <c r="CG9" s="379"/>
      <c r="CH9" s="379"/>
      <c r="CI9" s="379"/>
      <c r="CJ9" s="379"/>
      <c r="CK9" s="379"/>
      <c r="CL9" s="379"/>
      <c r="CM9" s="379"/>
      <c r="CN9" s="379"/>
      <c r="CO9" s="379"/>
      <c r="CP9" s="379"/>
      <c r="CQ9" s="379"/>
      <c r="CR9" s="379"/>
      <c r="CS9" s="460"/>
      <c r="CT9" s="416">
        <v>16.600000000000001</v>
      </c>
      <c r="CU9" s="417"/>
      <c r="CV9" s="417"/>
      <c r="CW9" s="417"/>
      <c r="CX9" s="417"/>
      <c r="CY9" s="417"/>
      <c r="CZ9" s="417"/>
      <c r="DA9" s="418"/>
      <c r="DB9" s="416">
        <v>15</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117</v>
      </c>
      <c r="M10" s="376"/>
      <c r="N10" s="376"/>
      <c r="O10" s="376"/>
      <c r="P10" s="376"/>
      <c r="Q10" s="377"/>
      <c r="R10" s="372">
        <v>3442</v>
      </c>
      <c r="S10" s="373"/>
      <c r="T10" s="373"/>
      <c r="U10" s="373"/>
      <c r="V10" s="432"/>
      <c r="W10" s="560"/>
      <c r="X10" s="370"/>
      <c r="Y10" s="370"/>
      <c r="Z10" s="370"/>
      <c r="AA10" s="370"/>
      <c r="AB10" s="370"/>
      <c r="AC10" s="370"/>
      <c r="AD10" s="370"/>
      <c r="AE10" s="370"/>
      <c r="AF10" s="370"/>
      <c r="AG10" s="370"/>
      <c r="AH10" s="370"/>
      <c r="AI10" s="370"/>
      <c r="AJ10" s="370"/>
      <c r="AK10" s="370"/>
      <c r="AL10" s="561"/>
      <c r="AM10" s="476" t="s">
        <v>118</v>
      </c>
      <c r="AN10" s="376"/>
      <c r="AO10" s="376"/>
      <c r="AP10" s="376"/>
      <c r="AQ10" s="376"/>
      <c r="AR10" s="376"/>
      <c r="AS10" s="376"/>
      <c r="AT10" s="377"/>
      <c r="AU10" s="477" t="s">
        <v>119</v>
      </c>
      <c r="AV10" s="478"/>
      <c r="AW10" s="478"/>
      <c r="AX10" s="478"/>
      <c r="AY10" s="433" t="s">
        <v>120</v>
      </c>
      <c r="AZ10" s="434"/>
      <c r="BA10" s="434"/>
      <c r="BB10" s="434"/>
      <c r="BC10" s="434"/>
      <c r="BD10" s="434"/>
      <c r="BE10" s="434"/>
      <c r="BF10" s="434"/>
      <c r="BG10" s="434"/>
      <c r="BH10" s="434"/>
      <c r="BI10" s="434"/>
      <c r="BJ10" s="434"/>
      <c r="BK10" s="434"/>
      <c r="BL10" s="434"/>
      <c r="BM10" s="435"/>
      <c r="BN10" s="419">
        <v>2244</v>
      </c>
      <c r="BO10" s="420"/>
      <c r="BP10" s="420"/>
      <c r="BQ10" s="420"/>
      <c r="BR10" s="420"/>
      <c r="BS10" s="420"/>
      <c r="BT10" s="420"/>
      <c r="BU10" s="421"/>
      <c r="BV10" s="419">
        <v>2250</v>
      </c>
      <c r="BW10" s="420"/>
      <c r="BX10" s="420"/>
      <c r="BY10" s="420"/>
      <c r="BZ10" s="420"/>
      <c r="CA10" s="420"/>
      <c r="CB10" s="420"/>
      <c r="CC10" s="421"/>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122</v>
      </c>
      <c r="M11" s="381"/>
      <c r="N11" s="381"/>
      <c r="O11" s="381"/>
      <c r="P11" s="381"/>
      <c r="Q11" s="382"/>
      <c r="R11" s="548" t="s">
        <v>123</v>
      </c>
      <c r="S11" s="549"/>
      <c r="T11" s="549"/>
      <c r="U11" s="549"/>
      <c r="V11" s="550"/>
      <c r="W11" s="560"/>
      <c r="X11" s="370"/>
      <c r="Y11" s="370"/>
      <c r="Z11" s="370"/>
      <c r="AA11" s="370"/>
      <c r="AB11" s="370"/>
      <c r="AC11" s="370"/>
      <c r="AD11" s="370"/>
      <c r="AE11" s="370"/>
      <c r="AF11" s="370"/>
      <c r="AG11" s="370"/>
      <c r="AH11" s="370"/>
      <c r="AI11" s="370"/>
      <c r="AJ11" s="370"/>
      <c r="AK11" s="370"/>
      <c r="AL11" s="561"/>
      <c r="AM11" s="476" t="s">
        <v>124</v>
      </c>
      <c r="AN11" s="376"/>
      <c r="AO11" s="376"/>
      <c r="AP11" s="376"/>
      <c r="AQ11" s="376"/>
      <c r="AR11" s="376"/>
      <c r="AS11" s="376"/>
      <c r="AT11" s="377"/>
      <c r="AU11" s="477" t="s">
        <v>119</v>
      </c>
      <c r="AV11" s="478"/>
      <c r="AW11" s="478"/>
      <c r="AX11" s="478"/>
      <c r="AY11" s="433" t="s">
        <v>125</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126</v>
      </c>
      <c r="CE11" s="379"/>
      <c r="CF11" s="379"/>
      <c r="CG11" s="379"/>
      <c r="CH11" s="379"/>
      <c r="CI11" s="379"/>
      <c r="CJ11" s="379"/>
      <c r="CK11" s="379"/>
      <c r="CL11" s="379"/>
      <c r="CM11" s="379"/>
      <c r="CN11" s="379"/>
      <c r="CO11" s="379"/>
      <c r="CP11" s="379"/>
      <c r="CQ11" s="379"/>
      <c r="CR11" s="379"/>
      <c r="CS11" s="460"/>
      <c r="CT11" s="522" t="s">
        <v>127</v>
      </c>
      <c r="CU11" s="523"/>
      <c r="CV11" s="523"/>
      <c r="CW11" s="523"/>
      <c r="CX11" s="523"/>
      <c r="CY11" s="523"/>
      <c r="CZ11" s="523"/>
      <c r="DA11" s="524"/>
      <c r="DB11" s="522" t="s">
        <v>128</v>
      </c>
      <c r="DC11" s="523"/>
      <c r="DD11" s="523"/>
      <c r="DE11" s="523"/>
      <c r="DF11" s="523"/>
      <c r="DG11" s="523"/>
      <c r="DH11" s="523"/>
      <c r="DI11" s="524"/>
    </row>
    <row r="12" spans="1:119" ht="18.75" customHeight="1" x14ac:dyDescent="0.15">
      <c r="A12" s="181"/>
      <c r="B12" s="525" t="s">
        <v>129</v>
      </c>
      <c r="C12" s="526"/>
      <c r="D12" s="526"/>
      <c r="E12" s="526"/>
      <c r="F12" s="526"/>
      <c r="G12" s="526"/>
      <c r="H12" s="526"/>
      <c r="I12" s="526"/>
      <c r="J12" s="526"/>
      <c r="K12" s="527"/>
      <c r="L12" s="534" t="s">
        <v>130</v>
      </c>
      <c r="M12" s="535"/>
      <c r="N12" s="535"/>
      <c r="O12" s="535"/>
      <c r="P12" s="535"/>
      <c r="Q12" s="536"/>
      <c r="R12" s="537">
        <v>3078</v>
      </c>
      <c r="S12" s="538"/>
      <c r="T12" s="538"/>
      <c r="U12" s="538"/>
      <c r="V12" s="539"/>
      <c r="W12" s="540" t="s">
        <v>1</v>
      </c>
      <c r="X12" s="478"/>
      <c r="Y12" s="478"/>
      <c r="Z12" s="478"/>
      <c r="AA12" s="478"/>
      <c r="AB12" s="541"/>
      <c r="AC12" s="542" t="s">
        <v>131</v>
      </c>
      <c r="AD12" s="543"/>
      <c r="AE12" s="543"/>
      <c r="AF12" s="543"/>
      <c r="AG12" s="544"/>
      <c r="AH12" s="542" t="s">
        <v>132</v>
      </c>
      <c r="AI12" s="543"/>
      <c r="AJ12" s="543"/>
      <c r="AK12" s="543"/>
      <c r="AL12" s="545"/>
      <c r="AM12" s="476" t="s">
        <v>133</v>
      </c>
      <c r="AN12" s="376"/>
      <c r="AO12" s="376"/>
      <c r="AP12" s="376"/>
      <c r="AQ12" s="376"/>
      <c r="AR12" s="376"/>
      <c r="AS12" s="376"/>
      <c r="AT12" s="377"/>
      <c r="AU12" s="477" t="s">
        <v>134</v>
      </c>
      <c r="AV12" s="478"/>
      <c r="AW12" s="478"/>
      <c r="AX12" s="478"/>
      <c r="AY12" s="433" t="s">
        <v>135</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136</v>
      </c>
      <c r="CE12" s="379"/>
      <c r="CF12" s="379"/>
      <c r="CG12" s="379"/>
      <c r="CH12" s="379"/>
      <c r="CI12" s="379"/>
      <c r="CJ12" s="379"/>
      <c r="CK12" s="379"/>
      <c r="CL12" s="379"/>
      <c r="CM12" s="379"/>
      <c r="CN12" s="379"/>
      <c r="CO12" s="379"/>
      <c r="CP12" s="379"/>
      <c r="CQ12" s="379"/>
      <c r="CR12" s="379"/>
      <c r="CS12" s="460"/>
      <c r="CT12" s="522" t="s">
        <v>127</v>
      </c>
      <c r="CU12" s="523"/>
      <c r="CV12" s="523"/>
      <c r="CW12" s="523"/>
      <c r="CX12" s="523"/>
      <c r="CY12" s="523"/>
      <c r="CZ12" s="523"/>
      <c r="DA12" s="524"/>
      <c r="DB12" s="522" t="s">
        <v>137</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138</v>
      </c>
      <c r="N13" s="504"/>
      <c r="O13" s="504"/>
      <c r="P13" s="504"/>
      <c r="Q13" s="505"/>
      <c r="R13" s="506">
        <v>3058</v>
      </c>
      <c r="S13" s="507"/>
      <c r="T13" s="507"/>
      <c r="U13" s="507"/>
      <c r="V13" s="508"/>
      <c r="W13" s="509" t="s">
        <v>139</v>
      </c>
      <c r="X13" s="405"/>
      <c r="Y13" s="405"/>
      <c r="Z13" s="405"/>
      <c r="AA13" s="405"/>
      <c r="AB13" s="406"/>
      <c r="AC13" s="372">
        <v>201</v>
      </c>
      <c r="AD13" s="373"/>
      <c r="AE13" s="373"/>
      <c r="AF13" s="373"/>
      <c r="AG13" s="374"/>
      <c r="AH13" s="372">
        <v>232</v>
      </c>
      <c r="AI13" s="373"/>
      <c r="AJ13" s="373"/>
      <c r="AK13" s="373"/>
      <c r="AL13" s="432"/>
      <c r="AM13" s="476" t="s">
        <v>140</v>
      </c>
      <c r="AN13" s="376"/>
      <c r="AO13" s="376"/>
      <c r="AP13" s="376"/>
      <c r="AQ13" s="376"/>
      <c r="AR13" s="376"/>
      <c r="AS13" s="376"/>
      <c r="AT13" s="377"/>
      <c r="AU13" s="477" t="s">
        <v>141</v>
      </c>
      <c r="AV13" s="478"/>
      <c r="AW13" s="478"/>
      <c r="AX13" s="478"/>
      <c r="AY13" s="433" t="s">
        <v>142</v>
      </c>
      <c r="AZ13" s="434"/>
      <c r="BA13" s="434"/>
      <c r="BB13" s="434"/>
      <c r="BC13" s="434"/>
      <c r="BD13" s="434"/>
      <c r="BE13" s="434"/>
      <c r="BF13" s="434"/>
      <c r="BG13" s="434"/>
      <c r="BH13" s="434"/>
      <c r="BI13" s="434"/>
      <c r="BJ13" s="434"/>
      <c r="BK13" s="434"/>
      <c r="BL13" s="434"/>
      <c r="BM13" s="435"/>
      <c r="BN13" s="419">
        <v>21324</v>
      </c>
      <c r="BO13" s="420"/>
      <c r="BP13" s="420"/>
      <c r="BQ13" s="420"/>
      <c r="BR13" s="420"/>
      <c r="BS13" s="420"/>
      <c r="BT13" s="420"/>
      <c r="BU13" s="421"/>
      <c r="BV13" s="419">
        <v>6400</v>
      </c>
      <c r="BW13" s="420"/>
      <c r="BX13" s="420"/>
      <c r="BY13" s="420"/>
      <c r="BZ13" s="420"/>
      <c r="CA13" s="420"/>
      <c r="CB13" s="420"/>
      <c r="CC13" s="421"/>
      <c r="CD13" s="459" t="s">
        <v>143</v>
      </c>
      <c r="CE13" s="379"/>
      <c r="CF13" s="379"/>
      <c r="CG13" s="379"/>
      <c r="CH13" s="379"/>
      <c r="CI13" s="379"/>
      <c r="CJ13" s="379"/>
      <c r="CK13" s="379"/>
      <c r="CL13" s="379"/>
      <c r="CM13" s="379"/>
      <c r="CN13" s="379"/>
      <c r="CO13" s="379"/>
      <c r="CP13" s="379"/>
      <c r="CQ13" s="379"/>
      <c r="CR13" s="379"/>
      <c r="CS13" s="460"/>
      <c r="CT13" s="416">
        <v>8.5</v>
      </c>
      <c r="CU13" s="417"/>
      <c r="CV13" s="417"/>
      <c r="CW13" s="417"/>
      <c r="CX13" s="417"/>
      <c r="CY13" s="417"/>
      <c r="CZ13" s="417"/>
      <c r="DA13" s="418"/>
      <c r="DB13" s="416">
        <v>9</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144</v>
      </c>
      <c r="M14" s="546"/>
      <c r="N14" s="546"/>
      <c r="O14" s="546"/>
      <c r="P14" s="546"/>
      <c r="Q14" s="547"/>
      <c r="R14" s="506">
        <v>3162</v>
      </c>
      <c r="S14" s="507"/>
      <c r="T14" s="507"/>
      <c r="U14" s="507"/>
      <c r="V14" s="508"/>
      <c r="W14" s="510"/>
      <c r="X14" s="408"/>
      <c r="Y14" s="408"/>
      <c r="Z14" s="408"/>
      <c r="AA14" s="408"/>
      <c r="AB14" s="409"/>
      <c r="AC14" s="499">
        <v>13.1</v>
      </c>
      <c r="AD14" s="500"/>
      <c r="AE14" s="500"/>
      <c r="AF14" s="500"/>
      <c r="AG14" s="501"/>
      <c r="AH14" s="499">
        <v>14.1</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145</v>
      </c>
      <c r="CE14" s="457"/>
      <c r="CF14" s="457"/>
      <c r="CG14" s="457"/>
      <c r="CH14" s="457"/>
      <c r="CI14" s="457"/>
      <c r="CJ14" s="457"/>
      <c r="CK14" s="457"/>
      <c r="CL14" s="457"/>
      <c r="CM14" s="457"/>
      <c r="CN14" s="457"/>
      <c r="CO14" s="457"/>
      <c r="CP14" s="457"/>
      <c r="CQ14" s="457"/>
      <c r="CR14" s="457"/>
      <c r="CS14" s="458"/>
      <c r="CT14" s="516" t="s">
        <v>128</v>
      </c>
      <c r="CU14" s="517"/>
      <c r="CV14" s="517"/>
      <c r="CW14" s="517"/>
      <c r="CX14" s="517"/>
      <c r="CY14" s="517"/>
      <c r="CZ14" s="517"/>
      <c r="DA14" s="518"/>
      <c r="DB14" s="516">
        <v>13.3</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146</v>
      </c>
      <c r="N15" s="504"/>
      <c r="O15" s="504"/>
      <c r="P15" s="504"/>
      <c r="Q15" s="505"/>
      <c r="R15" s="506">
        <v>3143</v>
      </c>
      <c r="S15" s="507"/>
      <c r="T15" s="507"/>
      <c r="U15" s="507"/>
      <c r="V15" s="508"/>
      <c r="W15" s="509" t="s">
        <v>147</v>
      </c>
      <c r="X15" s="405"/>
      <c r="Y15" s="405"/>
      <c r="Z15" s="405"/>
      <c r="AA15" s="405"/>
      <c r="AB15" s="406"/>
      <c r="AC15" s="372">
        <v>277</v>
      </c>
      <c r="AD15" s="373"/>
      <c r="AE15" s="373"/>
      <c r="AF15" s="373"/>
      <c r="AG15" s="374"/>
      <c r="AH15" s="372">
        <v>281</v>
      </c>
      <c r="AI15" s="373"/>
      <c r="AJ15" s="373"/>
      <c r="AK15" s="373"/>
      <c r="AL15" s="432"/>
      <c r="AM15" s="476"/>
      <c r="AN15" s="376"/>
      <c r="AO15" s="376"/>
      <c r="AP15" s="376"/>
      <c r="AQ15" s="376"/>
      <c r="AR15" s="376"/>
      <c r="AS15" s="376"/>
      <c r="AT15" s="377"/>
      <c r="AU15" s="477"/>
      <c r="AV15" s="478"/>
      <c r="AW15" s="478"/>
      <c r="AX15" s="478"/>
      <c r="AY15" s="445" t="s">
        <v>148</v>
      </c>
      <c r="AZ15" s="446"/>
      <c r="BA15" s="446"/>
      <c r="BB15" s="446"/>
      <c r="BC15" s="446"/>
      <c r="BD15" s="446"/>
      <c r="BE15" s="446"/>
      <c r="BF15" s="446"/>
      <c r="BG15" s="446"/>
      <c r="BH15" s="446"/>
      <c r="BI15" s="446"/>
      <c r="BJ15" s="446"/>
      <c r="BK15" s="446"/>
      <c r="BL15" s="446"/>
      <c r="BM15" s="447"/>
      <c r="BN15" s="448">
        <v>366372</v>
      </c>
      <c r="BO15" s="449"/>
      <c r="BP15" s="449"/>
      <c r="BQ15" s="449"/>
      <c r="BR15" s="449"/>
      <c r="BS15" s="449"/>
      <c r="BT15" s="449"/>
      <c r="BU15" s="450"/>
      <c r="BV15" s="448">
        <v>340882</v>
      </c>
      <c r="BW15" s="449"/>
      <c r="BX15" s="449"/>
      <c r="BY15" s="449"/>
      <c r="BZ15" s="449"/>
      <c r="CA15" s="449"/>
      <c r="CB15" s="449"/>
      <c r="CC15" s="450"/>
      <c r="CD15" s="519" t="s">
        <v>149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150</v>
      </c>
      <c r="M16" s="494"/>
      <c r="N16" s="494"/>
      <c r="O16" s="494"/>
      <c r="P16" s="494"/>
      <c r="Q16" s="495"/>
      <c r="R16" s="496" t="s">
        <v>151</v>
      </c>
      <c r="S16" s="497"/>
      <c r="T16" s="497"/>
      <c r="U16" s="497"/>
      <c r="V16" s="498"/>
      <c r="W16" s="510"/>
      <c r="X16" s="408"/>
      <c r="Y16" s="408"/>
      <c r="Z16" s="408"/>
      <c r="AA16" s="408"/>
      <c r="AB16" s="409"/>
      <c r="AC16" s="499">
        <v>18</v>
      </c>
      <c r="AD16" s="500"/>
      <c r="AE16" s="500"/>
      <c r="AF16" s="500"/>
      <c r="AG16" s="501"/>
      <c r="AH16" s="499">
        <v>17</v>
      </c>
      <c r="AI16" s="500"/>
      <c r="AJ16" s="500"/>
      <c r="AK16" s="500"/>
      <c r="AL16" s="502"/>
      <c r="AM16" s="476"/>
      <c r="AN16" s="376"/>
      <c r="AO16" s="376"/>
      <c r="AP16" s="376"/>
      <c r="AQ16" s="376"/>
      <c r="AR16" s="376"/>
      <c r="AS16" s="376"/>
      <c r="AT16" s="377"/>
      <c r="AU16" s="477"/>
      <c r="AV16" s="478"/>
      <c r="AW16" s="478"/>
      <c r="AX16" s="478"/>
      <c r="AY16" s="433" t="s">
        <v>152</v>
      </c>
      <c r="AZ16" s="434"/>
      <c r="BA16" s="434"/>
      <c r="BB16" s="434"/>
      <c r="BC16" s="434"/>
      <c r="BD16" s="434"/>
      <c r="BE16" s="434"/>
      <c r="BF16" s="434"/>
      <c r="BG16" s="434"/>
      <c r="BH16" s="434"/>
      <c r="BI16" s="434"/>
      <c r="BJ16" s="434"/>
      <c r="BK16" s="434"/>
      <c r="BL16" s="434"/>
      <c r="BM16" s="435"/>
      <c r="BN16" s="419">
        <v>2377421</v>
      </c>
      <c r="BO16" s="420"/>
      <c r="BP16" s="420"/>
      <c r="BQ16" s="420"/>
      <c r="BR16" s="420"/>
      <c r="BS16" s="420"/>
      <c r="BT16" s="420"/>
      <c r="BU16" s="421"/>
      <c r="BV16" s="419">
        <v>2318180</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153</v>
      </c>
      <c r="N17" s="513"/>
      <c r="O17" s="513"/>
      <c r="P17" s="513"/>
      <c r="Q17" s="514"/>
      <c r="R17" s="496" t="s">
        <v>154</v>
      </c>
      <c r="S17" s="497"/>
      <c r="T17" s="497"/>
      <c r="U17" s="497"/>
      <c r="V17" s="498"/>
      <c r="W17" s="509" t="s">
        <v>155</v>
      </c>
      <c r="X17" s="405"/>
      <c r="Y17" s="405"/>
      <c r="Z17" s="405"/>
      <c r="AA17" s="405"/>
      <c r="AB17" s="406"/>
      <c r="AC17" s="372">
        <v>1058</v>
      </c>
      <c r="AD17" s="373"/>
      <c r="AE17" s="373"/>
      <c r="AF17" s="373"/>
      <c r="AG17" s="374"/>
      <c r="AH17" s="372">
        <v>1138</v>
      </c>
      <c r="AI17" s="373"/>
      <c r="AJ17" s="373"/>
      <c r="AK17" s="373"/>
      <c r="AL17" s="432"/>
      <c r="AM17" s="476"/>
      <c r="AN17" s="376"/>
      <c r="AO17" s="376"/>
      <c r="AP17" s="376"/>
      <c r="AQ17" s="376"/>
      <c r="AR17" s="376"/>
      <c r="AS17" s="376"/>
      <c r="AT17" s="377"/>
      <c r="AU17" s="477"/>
      <c r="AV17" s="478"/>
      <c r="AW17" s="478"/>
      <c r="AX17" s="478"/>
      <c r="AY17" s="433" t="s">
        <v>156</v>
      </c>
      <c r="AZ17" s="434"/>
      <c r="BA17" s="434"/>
      <c r="BB17" s="434"/>
      <c r="BC17" s="434"/>
      <c r="BD17" s="434"/>
      <c r="BE17" s="434"/>
      <c r="BF17" s="434"/>
      <c r="BG17" s="434"/>
      <c r="BH17" s="434"/>
      <c r="BI17" s="434"/>
      <c r="BJ17" s="434"/>
      <c r="BK17" s="434"/>
      <c r="BL17" s="434"/>
      <c r="BM17" s="435"/>
      <c r="BN17" s="419">
        <v>449803</v>
      </c>
      <c r="BO17" s="420"/>
      <c r="BP17" s="420"/>
      <c r="BQ17" s="420"/>
      <c r="BR17" s="420"/>
      <c r="BS17" s="420"/>
      <c r="BT17" s="420"/>
      <c r="BU17" s="421"/>
      <c r="BV17" s="419">
        <v>417429</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157</v>
      </c>
      <c r="C18" s="470"/>
      <c r="D18" s="470"/>
      <c r="E18" s="471"/>
      <c r="F18" s="471"/>
      <c r="G18" s="471"/>
      <c r="H18" s="471"/>
      <c r="I18" s="471"/>
      <c r="J18" s="471"/>
      <c r="K18" s="471"/>
      <c r="L18" s="472">
        <v>106.43</v>
      </c>
      <c r="M18" s="472"/>
      <c r="N18" s="472"/>
      <c r="O18" s="472"/>
      <c r="P18" s="472"/>
      <c r="Q18" s="472"/>
      <c r="R18" s="473"/>
      <c r="S18" s="473"/>
      <c r="T18" s="473"/>
      <c r="U18" s="473"/>
      <c r="V18" s="474"/>
      <c r="W18" s="490"/>
      <c r="X18" s="491"/>
      <c r="Y18" s="491"/>
      <c r="Z18" s="491"/>
      <c r="AA18" s="491"/>
      <c r="AB18" s="515"/>
      <c r="AC18" s="389">
        <v>68.900000000000006</v>
      </c>
      <c r="AD18" s="390"/>
      <c r="AE18" s="390"/>
      <c r="AF18" s="390"/>
      <c r="AG18" s="475"/>
      <c r="AH18" s="389">
        <v>68.900000000000006</v>
      </c>
      <c r="AI18" s="390"/>
      <c r="AJ18" s="390"/>
      <c r="AK18" s="390"/>
      <c r="AL18" s="391"/>
      <c r="AM18" s="476"/>
      <c r="AN18" s="376"/>
      <c r="AO18" s="376"/>
      <c r="AP18" s="376"/>
      <c r="AQ18" s="376"/>
      <c r="AR18" s="376"/>
      <c r="AS18" s="376"/>
      <c r="AT18" s="377"/>
      <c r="AU18" s="477"/>
      <c r="AV18" s="478"/>
      <c r="AW18" s="478"/>
      <c r="AX18" s="478"/>
      <c r="AY18" s="433" t="s">
        <v>158</v>
      </c>
      <c r="AZ18" s="434"/>
      <c r="BA18" s="434"/>
      <c r="BB18" s="434"/>
      <c r="BC18" s="434"/>
      <c r="BD18" s="434"/>
      <c r="BE18" s="434"/>
      <c r="BF18" s="434"/>
      <c r="BG18" s="434"/>
      <c r="BH18" s="434"/>
      <c r="BI18" s="434"/>
      <c r="BJ18" s="434"/>
      <c r="BK18" s="434"/>
      <c r="BL18" s="434"/>
      <c r="BM18" s="435"/>
      <c r="BN18" s="419">
        <v>2128677</v>
      </c>
      <c r="BO18" s="420"/>
      <c r="BP18" s="420"/>
      <c r="BQ18" s="420"/>
      <c r="BR18" s="420"/>
      <c r="BS18" s="420"/>
      <c r="BT18" s="420"/>
      <c r="BU18" s="421"/>
      <c r="BV18" s="419">
        <v>2123311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159</v>
      </c>
      <c r="C19" s="470"/>
      <c r="D19" s="470"/>
      <c r="E19" s="471"/>
      <c r="F19" s="471"/>
      <c r="G19" s="471"/>
      <c r="H19" s="471"/>
      <c r="I19" s="471"/>
      <c r="J19" s="471"/>
      <c r="K19" s="471"/>
      <c r="L19" s="479">
        <v>31</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160</v>
      </c>
      <c r="AZ19" s="434"/>
      <c r="BA19" s="434"/>
      <c r="BB19" s="434"/>
      <c r="BC19" s="434"/>
      <c r="BD19" s="434"/>
      <c r="BE19" s="434"/>
      <c r="BF19" s="434"/>
      <c r="BG19" s="434"/>
      <c r="BH19" s="434"/>
      <c r="BI19" s="434"/>
      <c r="BJ19" s="434"/>
      <c r="BK19" s="434"/>
      <c r="BL19" s="434"/>
      <c r="BM19" s="435"/>
      <c r="BN19" s="419">
        <v>3253219</v>
      </c>
      <c r="BO19" s="420"/>
      <c r="BP19" s="420"/>
      <c r="BQ19" s="420"/>
      <c r="BR19" s="420"/>
      <c r="BS19" s="420"/>
      <c r="BT19" s="420"/>
      <c r="BU19" s="421"/>
      <c r="BV19" s="419">
        <v>3231851</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161</v>
      </c>
      <c r="C20" s="470"/>
      <c r="D20" s="470"/>
      <c r="E20" s="471"/>
      <c r="F20" s="471"/>
      <c r="G20" s="471"/>
      <c r="H20" s="471"/>
      <c r="I20" s="471"/>
      <c r="J20" s="471"/>
      <c r="K20" s="471"/>
      <c r="L20" s="479">
        <v>1407</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162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163</v>
      </c>
      <c r="C22" s="396"/>
      <c r="D22" s="397"/>
      <c r="E22" s="404" t="s">
        <v>1</v>
      </c>
      <c r="F22" s="405"/>
      <c r="G22" s="405"/>
      <c r="H22" s="405"/>
      <c r="I22" s="405"/>
      <c r="J22" s="405"/>
      <c r="K22" s="406"/>
      <c r="L22" s="404" t="s">
        <v>164</v>
      </c>
      <c r="M22" s="405"/>
      <c r="N22" s="405"/>
      <c r="O22" s="405"/>
      <c r="P22" s="406"/>
      <c r="Q22" s="410" t="s">
        <v>165</v>
      </c>
      <c r="R22" s="411"/>
      <c r="S22" s="411"/>
      <c r="T22" s="411"/>
      <c r="U22" s="411"/>
      <c r="V22" s="412"/>
      <c r="W22" s="461" t="s">
        <v>166</v>
      </c>
      <c r="X22" s="396"/>
      <c r="Y22" s="397"/>
      <c r="Z22" s="404" t="s">
        <v>1</v>
      </c>
      <c r="AA22" s="405"/>
      <c r="AB22" s="405"/>
      <c r="AC22" s="405"/>
      <c r="AD22" s="405"/>
      <c r="AE22" s="405"/>
      <c r="AF22" s="405"/>
      <c r="AG22" s="406"/>
      <c r="AH22" s="422" t="s">
        <v>167</v>
      </c>
      <c r="AI22" s="405"/>
      <c r="AJ22" s="405"/>
      <c r="AK22" s="405"/>
      <c r="AL22" s="406"/>
      <c r="AM22" s="422" t="s">
        <v>168</v>
      </c>
      <c r="AN22" s="423"/>
      <c r="AO22" s="423"/>
      <c r="AP22" s="423"/>
      <c r="AQ22" s="423"/>
      <c r="AR22" s="424"/>
      <c r="AS22" s="410" t="s">
        <v>165</v>
      </c>
      <c r="AT22" s="411"/>
      <c r="AU22" s="411"/>
      <c r="AV22" s="411"/>
      <c r="AW22" s="411"/>
      <c r="AX22" s="428"/>
      <c r="AY22" s="445" t="s">
        <v>169</v>
      </c>
      <c r="AZ22" s="446"/>
      <c r="BA22" s="446"/>
      <c r="BB22" s="446"/>
      <c r="BC22" s="446"/>
      <c r="BD22" s="446"/>
      <c r="BE22" s="446"/>
      <c r="BF22" s="446"/>
      <c r="BG22" s="446"/>
      <c r="BH22" s="446"/>
      <c r="BI22" s="446"/>
      <c r="BJ22" s="446"/>
      <c r="BK22" s="446"/>
      <c r="BL22" s="446"/>
      <c r="BM22" s="447"/>
      <c r="BN22" s="448">
        <v>5385460</v>
      </c>
      <c r="BO22" s="449"/>
      <c r="BP22" s="449"/>
      <c r="BQ22" s="449"/>
      <c r="BR22" s="449"/>
      <c r="BS22" s="449"/>
      <c r="BT22" s="449"/>
      <c r="BU22" s="450"/>
      <c r="BV22" s="448">
        <v>5482835</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170</v>
      </c>
      <c r="AZ23" s="434"/>
      <c r="BA23" s="434"/>
      <c r="BB23" s="434"/>
      <c r="BC23" s="434"/>
      <c r="BD23" s="434"/>
      <c r="BE23" s="434"/>
      <c r="BF23" s="434"/>
      <c r="BG23" s="434"/>
      <c r="BH23" s="434"/>
      <c r="BI23" s="434"/>
      <c r="BJ23" s="434"/>
      <c r="BK23" s="434"/>
      <c r="BL23" s="434"/>
      <c r="BM23" s="435"/>
      <c r="BN23" s="419">
        <v>4327609</v>
      </c>
      <c r="BO23" s="420"/>
      <c r="BP23" s="420"/>
      <c r="BQ23" s="420"/>
      <c r="BR23" s="420"/>
      <c r="BS23" s="420"/>
      <c r="BT23" s="420"/>
      <c r="BU23" s="421"/>
      <c r="BV23" s="419">
        <v>4444538</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171</v>
      </c>
      <c r="F24" s="376"/>
      <c r="G24" s="376"/>
      <c r="H24" s="376"/>
      <c r="I24" s="376"/>
      <c r="J24" s="376"/>
      <c r="K24" s="377"/>
      <c r="L24" s="372">
        <v>1</v>
      </c>
      <c r="M24" s="373"/>
      <c r="N24" s="373"/>
      <c r="O24" s="373"/>
      <c r="P24" s="374"/>
      <c r="Q24" s="372">
        <v>6620</v>
      </c>
      <c r="R24" s="373"/>
      <c r="S24" s="373"/>
      <c r="T24" s="373"/>
      <c r="U24" s="373"/>
      <c r="V24" s="374"/>
      <c r="W24" s="462"/>
      <c r="X24" s="399"/>
      <c r="Y24" s="400"/>
      <c r="Z24" s="375" t="s">
        <v>172</v>
      </c>
      <c r="AA24" s="376"/>
      <c r="AB24" s="376"/>
      <c r="AC24" s="376"/>
      <c r="AD24" s="376"/>
      <c r="AE24" s="376"/>
      <c r="AF24" s="376"/>
      <c r="AG24" s="377"/>
      <c r="AH24" s="372">
        <v>56</v>
      </c>
      <c r="AI24" s="373"/>
      <c r="AJ24" s="373"/>
      <c r="AK24" s="373"/>
      <c r="AL24" s="374"/>
      <c r="AM24" s="372">
        <v>165592</v>
      </c>
      <c r="AN24" s="373"/>
      <c r="AO24" s="373"/>
      <c r="AP24" s="373"/>
      <c r="AQ24" s="373"/>
      <c r="AR24" s="374"/>
      <c r="AS24" s="372">
        <v>2957</v>
      </c>
      <c r="AT24" s="373"/>
      <c r="AU24" s="373"/>
      <c r="AV24" s="373"/>
      <c r="AW24" s="373"/>
      <c r="AX24" s="432"/>
      <c r="AY24" s="392" t="s">
        <v>173</v>
      </c>
      <c r="AZ24" s="393"/>
      <c r="BA24" s="393"/>
      <c r="BB24" s="393"/>
      <c r="BC24" s="393"/>
      <c r="BD24" s="393"/>
      <c r="BE24" s="393"/>
      <c r="BF24" s="393"/>
      <c r="BG24" s="393"/>
      <c r="BH24" s="393"/>
      <c r="BI24" s="393"/>
      <c r="BJ24" s="393"/>
      <c r="BK24" s="393"/>
      <c r="BL24" s="393"/>
      <c r="BM24" s="394"/>
      <c r="BN24" s="419">
        <v>4538189</v>
      </c>
      <c r="BO24" s="420"/>
      <c r="BP24" s="420"/>
      <c r="BQ24" s="420"/>
      <c r="BR24" s="420"/>
      <c r="BS24" s="420"/>
      <c r="BT24" s="420"/>
      <c r="BU24" s="421"/>
      <c r="BV24" s="419">
        <v>4560662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174</v>
      </c>
      <c r="F25" s="376"/>
      <c r="G25" s="376"/>
      <c r="H25" s="376"/>
      <c r="I25" s="376"/>
      <c r="J25" s="376"/>
      <c r="K25" s="377"/>
      <c r="L25" s="372">
        <v>1</v>
      </c>
      <c r="M25" s="373"/>
      <c r="N25" s="373"/>
      <c r="O25" s="373"/>
      <c r="P25" s="374"/>
      <c r="Q25" s="372">
        <v>5960</v>
      </c>
      <c r="R25" s="373"/>
      <c r="S25" s="373"/>
      <c r="T25" s="373"/>
      <c r="U25" s="373"/>
      <c r="V25" s="374"/>
      <c r="W25" s="462"/>
      <c r="X25" s="399"/>
      <c r="Y25" s="400"/>
      <c r="Z25" s="375" t="s">
        <v>175</v>
      </c>
      <c r="AA25" s="376"/>
      <c r="AB25" s="376"/>
      <c r="AC25" s="376"/>
      <c r="AD25" s="376"/>
      <c r="AE25" s="376"/>
      <c r="AF25" s="376"/>
      <c r="AG25" s="377"/>
      <c r="AH25" s="372" t="s">
        <v>137</v>
      </c>
      <c r="AI25" s="373"/>
      <c r="AJ25" s="373"/>
      <c r="AK25" s="373"/>
      <c r="AL25" s="374"/>
      <c r="AM25" s="372" t="s">
        <v>128</v>
      </c>
      <c r="AN25" s="373"/>
      <c r="AO25" s="373"/>
      <c r="AP25" s="373"/>
      <c r="AQ25" s="373"/>
      <c r="AR25" s="374"/>
      <c r="AS25" s="372" t="s">
        <v>137</v>
      </c>
      <c r="AT25" s="373"/>
      <c r="AU25" s="373"/>
      <c r="AV25" s="373"/>
      <c r="AW25" s="373"/>
      <c r="AX25" s="432"/>
      <c r="AY25" s="445" t="s">
        <v>176</v>
      </c>
      <c r="AZ25" s="446"/>
      <c r="BA25" s="446"/>
      <c r="BB25" s="446"/>
      <c r="BC25" s="446"/>
      <c r="BD25" s="446"/>
      <c r="BE25" s="446"/>
      <c r="BF25" s="446"/>
      <c r="BG25" s="446"/>
      <c r="BH25" s="446"/>
      <c r="BI25" s="446"/>
      <c r="BJ25" s="446"/>
      <c r="BK25" s="446"/>
      <c r="BL25" s="446"/>
      <c r="BM25" s="447"/>
      <c r="BN25" s="448">
        <v>128480</v>
      </c>
      <c r="BO25" s="449"/>
      <c r="BP25" s="449"/>
      <c r="BQ25" s="449"/>
      <c r="BR25" s="449"/>
      <c r="BS25" s="449"/>
      <c r="BT25" s="449"/>
      <c r="BU25" s="450"/>
      <c r="BV25" s="448">
        <v>224937</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177</v>
      </c>
      <c r="F26" s="376"/>
      <c r="G26" s="376"/>
      <c r="H26" s="376"/>
      <c r="I26" s="376"/>
      <c r="J26" s="376"/>
      <c r="K26" s="377"/>
      <c r="L26" s="372">
        <v>1</v>
      </c>
      <c r="M26" s="373"/>
      <c r="N26" s="373"/>
      <c r="O26" s="373"/>
      <c r="P26" s="374"/>
      <c r="Q26" s="372">
        <v>5300</v>
      </c>
      <c r="R26" s="373"/>
      <c r="S26" s="373"/>
      <c r="T26" s="373"/>
      <c r="U26" s="373"/>
      <c r="V26" s="374"/>
      <c r="W26" s="462"/>
      <c r="X26" s="399"/>
      <c r="Y26" s="400"/>
      <c r="Z26" s="375" t="s">
        <v>178</v>
      </c>
      <c r="AA26" s="430"/>
      <c r="AB26" s="430"/>
      <c r="AC26" s="430"/>
      <c r="AD26" s="430"/>
      <c r="AE26" s="430"/>
      <c r="AF26" s="430"/>
      <c r="AG26" s="431"/>
      <c r="AH26" s="372" t="s">
        <v>137</v>
      </c>
      <c r="AI26" s="373"/>
      <c r="AJ26" s="373"/>
      <c r="AK26" s="373"/>
      <c r="AL26" s="374"/>
      <c r="AM26" s="372" t="s">
        <v>137</v>
      </c>
      <c r="AN26" s="373"/>
      <c r="AO26" s="373"/>
      <c r="AP26" s="373"/>
      <c r="AQ26" s="373"/>
      <c r="AR26" s="374"/>
      <c r="AS26" s="372" t="s">
        <v>128</v>
      </c>
      <c r="AT26" s="373"/>
      <c r="AU26" s="373"/>
      <c r="AV26" s="373"/>
      <c r="AW26" s="373"/>
      <c r="AX26" s="432"/>
      <c r="AY26" s="459" t="s">
        <v>179</v>
      </c>
      <c r="AZ26" s="379"/>
      <c r="BA26" s="379"/>
      <c r="BB26" s="379"/>
      <c r="BC26" s="379"/>
      <c r="BD26" s="379"/>
      <c r="BE26" s="379"/>
      <c r="BF26" s="379"/>
      <c r="BG26" s="379"/>
      <c r="BH26" s="379"/>
      <c r="BI26" s="379"/>
      <c r="BJ26" s="379"/>
      <c r="BK26" s="379"/>
      <c r="BL26" s="379"/>
      <c r="BM26" s="460"/>
      <c r="BN26" s="419" t="s">
        <v>137</v>
      </c>
      <c r="BO26" s="420"/>
      <c r="BP26" s="420"/>
      <c r="BQ26" s="420"/>
      <c r="BR26" s="420"/>
      <c r="BS26" s="420"/>
      <c r="BT26" s="420"/>
      <c r="BU26" s="421"/>
      <c r="BV26" s="419" t="s">
        <v>128</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180</v>
      </c>
      <c r="F27" s="376"/>
      <c r="G27" s="376"/>
      <c r="H27" s="376"/>
      <c r="I27" s="376"/>
      <c r="J27" s="376"/>
      <c r="K27" s="377"/>
      <c r="L27" s="372">
        <v>1</v>
      </c>
      <c r="M27" s="373"/>
      <c r="N27" s="373"/>
      <c r="O27" s="373"/>
      <c r="P27" s="374"/>
      <c r="Q27" s="372">
        <v>2888</v>
      </c>
      <c r="R27" s="373"/>
      <c r="S27" s="373"/>
      <c r="T27" s="373"/>
      <c r="U27" s="373"/>
      <c r="V27" s="374"/>
      <c r="W27" s="462"/>
      <c r="X27" s="399"/>
      <c r="Y27" s="400"/>
      <c r="Z27" s="375" t="s">
        <v>181</v>
      </c>
      <c r="AA27" s="376"/>
      <c r="AB27" s="376"/>
      <c r="AC27" s="376"/>
      <c r="AD27" s="376"/>
      <c r="AE27" s="376"/>
      <c r="AF27" s="376"/>
      <c r="AG27" s="377"/>
      <c r="AH27" s="372" t="s">
        <v>137</v>
      </c>
      <c r="AI27" s="373"/>
      <c r="AJ27" s="373"/>
      <c r="AK27" s="373"/>
      <c r="AL27" s="374"/>
      <c r="AM27" s="372" t="s">
        <v>137</v>
      </c>
      <c r="AN27" s="373"/>
      <c r="AO27" s="373"/>
      <c r="AP27" s="373"/>
      <c r="AQ27" s="373"/>
      <c r="AR27" s="374"/>
      <c r="AS27" s="372" t="s">
        <v>137</v>
      </c>
      <c r="AT27" s="373"/>
      <c r="AU27" s="373"/>
      <c r="AV27" s="373"/>
      <c r="AW27" s="373"/>
      <c r="AX27" s="432"/>
      <c r="AY27" s="456" t="s">
        <v>182</v>
      </c>
      <c r="AZ27" s="457"/>
      <c r="BA27" s="457"/>
      <c r="BB27" s="457"/>
      <c r="BC27" s="457"/>
      <c r="BD27" s="457"/>
      <c r="BE27" s="457"/>
      <c r="BF27" s="457"/>
      <c r="BG27" s="457"/>
      <c r="BH27" s="457"/>
      <c r="BI27" s="457"/>
      <c r="BJ27" s="457"/>
      <c r="BK27" s="457"/>
      <c r="BL27" s="457"/>
      <c r="BM27" s="458"/>
      <c r="BN27" s="453" t="s">
        <v>128</v>
      </c>
      <c r="BO27" s="454"/>
      <c r="BP27" s="454"/>
      <c r="BQ27" s="454"/>
      <c r="BR27" s="454"/>
      <c r="BS27" s="454"/>
      <c r="BT27" s="454"/>
      <c r="BU27" s="455"/>
      <c r="BV27" s="453" t="s">
        <v>128</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183</v>
      </c>
      <c r="F28" s="376"/>
      <c r="G28" s="376"/>
      <c r="H28" s="376"/>
      <c r="I28" s="376"/>
      <c r="J28" s="376"/>
      <c r="K28" s="377"/>
      <c r="L28" s="372">
        <v>1</v>
      </c>
      <c r="M28" s="373"/>
      <c r="N28" s="373"/>
      <c r="O28" s="373"/>
      <c r="P28" s="374"/>
      <c r="Q28" s="372">
        <v>2394</v>
      </c>
      <c r="R28" s="373"/>
      <c r="S28" s="373"/>
      <c r="T28" s="373"/>
      <c r="U28" s="373"/>
      <c r="V28" s="374"/>
      <c r="W28" s="462"/>
      <c r="X28" s="399"/>
      <c r="Y28" s="400"/>
      <c r="Z28" s="375" t="s">
        <v>184</v>
      </c>
      <c r="AA28" s="376"/>
      <c r="AB28" s="376"/>
      <c r="AC28" s="376"/>
      <c r="AD28" s="376"/>
      <c r="AE28" s="376"/>
      <c r="AF28" s="376"/>
      <c r="AG28" s="377"/>
      <c r="AH28" s="372" t="s">
        <v>128</v>
      </c>
      <c r="AI28" s="373"/>
      <c r="AJ28" s="373"/>
      <c r="AK28" s="373"/>
      <c r="AL28" s="374"/>
      <c r="AM28" s="372" t="s">
        <v>128</v>
      </c>
      <c r="AN28" s="373"/>
      <c r="AO28" s="373"/>
      <c r="AP28" s="373"/>
      <c r="AQ28" s="373"/>
      <c r="AR28" s="374"/>
      <c r="AS28" s="372" t="s">
        <v>137</v>
      </c>
      <c r="AT28" s="373"/>
      <c r="AU28" s="373"/>
      <c r="AV28" s="373"/>
      <c r="AW28" s="373"/>
      <c r="AX28" s="432"/>
      <c r="AY28" s="436" t="s">
        <v>185</v>
      </c>
      <c r="AZ28" s="437"/>
      <c r="BA28" s="437"/>
      <c r="BB28" s="438"/>
      <c r="BC28" s="445" t="s">
        <v>49</v>
      </c>
      <c r="BD28" s="446"/>
      <c r="BE28" s="446"/>
      <c r="BF28" s="446"/>
      <c r="BG28" s="446"/>
      <c r="BH28" s="446"/>
      <c r="BI28" s="446"/>
      <c r="BJ28" s="446"/>
      <c r="BK28" s="446"/>
      <c r="BL28" s="446"/>
      <c r="BM28" s="447"/>
      <c r="BN28" s="448">
        <v>619079</v>
      </c>
      <c r="BO28" s="449"/>
      <c r="BP28" s="449"/>
      <c r="BQ28" s="449"/>
      <c r="BR28" s="449"/>
      <c r="BS28" s="449"/>
      <c r="BT28" s="449"/>
      <c r="BU28" s="450"/>
      <c r="BV28" s="448">
        <v>616835</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186</v>
      </c>
      <c r="F29" s="376"/>
      <c r="G29" s="376"/>
      <c r="H29" s="376"/>
      <c r="I29" s="376"/>
      <c r="J29" s="376"/>
      <c r="K29" s="377"/>
      <c r="L29" s="372">
        <v>7</v>
      </c>
      <c r="M29" s="373"/>
      <c r="N29" s="373"/>
      <c r="O29" s="373"/>
      <c r="P29" s="374"/>
      <c r="Q29" s="372">
        <v>1995</v>
      </c>
      <c r="R29" s="373"/>
      <c r="S29" s="373"/>
      <c r="T29" s="373"/>
      <c r="U29" s="373"/>
      <c r="V29" s="374"/>
      <c r="W29" s="463"/>
      <c r="X29" s="464"/>
      <c r="Y29" s="465"/>
      <c r="Z29" s="375" t="s">
        <v>187</v>
      </c>
      <c r="AA29" s="376"/>
      <c r="AB29" s="376"/>
      <c r="AC29" s="376"/>
      <c r="AD29" s="376"/>
      <c r="AE29" s="376"/>
      <c r="AF29" s="376"/>
      <c r="AG29" s="377"/>
      <c r="AH29" s="372">
        <v>56</v>
      </c>
      <c r="AI29" s="373"/>
      <c r="AJ29" s="373"/>
      <c r="AK29" s="373"/>
      <c r="AL29" s="374"/>
      <c r="AM29" s="372">
        <v>165592</v>
      </c>
      <c r="AN29" s="373"/>
      <c r="AO29" s="373"/>
      <c r="AP29" s="373"/>
      <c r="AQ29" s="373"/>
      <c r="AR29" s="374"/>
      <c r="AS29" s="372">
        <v>2957</v>
      </c>
      <c r="AT29" s="373"/>
      <c r="AU29" s="373"/>
      <c r="AV29" s="373"/>
      <c r="AW29" s="373"/>
      <c r="AX29" s="432"/>
      <c r="AY29" s="439"/>
      <c r="AZ29" s="440"/>
      <c r="BA29" s="440"/>
      <c r="BB29" s="441"/>
      <c r="BC29" s="433" t="s">
        <v>188</v>
      </c>
      <c r="BD29" s="434"/>
      <c r="BE29" s="434"/>
      <c r="BF29" s="434"/>
      <c r="BG29" s="434"/>
      <c r="BH29" s="434"/>
      <c r="BI29" s="434"/>
      <c r="BJ29" s="434"/>
      <c r="BK29" s="434"/>
      <c r="BL29" s="434"/>
      <c r="BM29" s="435"/>
      <c r="BN29" s="419">
        <v>1110222</v>
      </c>
      <c r="BO29" s="420"/>
      <c r="BP29" s="420"/>
      <c r="BQ29" s="420"/>
      <c r="BR29" s="420"/>
      <c r="BS29" s="420"/>
      <c r="BT29" s="420"/>
      <c r="BU29" s="421"/>
      <c r="BV29" s="419">
        <v>1055471</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189</v>
      </c>
      <c r="X30" s="387"/>
      <c r="Y30" s="387"/>
      <c r="Z30" s="387"/>
      <c r="AA30" s="387"/>
      <c r="AB30" s="387"/>
      <c r="AC30" s="387"/>
      <c r="AD30" s="387"/>
      <c r="AE30" s="387"/>
      <c r="AF30" s="387"/>
      <c r="AG30" s="388"/>
      <c r="AH30" s="389">
        <v>97</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51</v>
      </c>
      <c r="BD30" s="393"/>
      <c r="BE30" s="393"/>
      <c r="BF30" s="393"/>
      <c r="BG30" s="393"/>
      <c r="BH30" s="393"/>
      <c r="BI30" s="393"/>
      <c r="BJ30" s="393"/>
      <c r="BK30" s="393"/>
      <c r="BL30" s="393"/>
      <c r="BM30" s="394"/>
      <c r="BN30" s="453">
        <v>765974</v>
      </c>
      <c r="BO30" s="454"/>
      <c r="BP30" s="454"/>
      <c r="BQ30" s="454"/>
      <c r="BR30" s="454"/>
      <c r="BS30" s="454"/>
      <c r="BT30" s="454"/>
      <c r="BU30" s="455"/>
      <c r="BV30" s="453">
        <v>752235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190</v>
      </c>
      <c r="D32" s="378"/>
      <c r="E32" s="378"/>
      <c r="F32" s="378"/>
      <c r="G32" s="378"/>
      <c r="H32" s="378"/>
      <c r="I32" s="378"/>
      <c r="J32" s="378"/>
      <c r="K32" s="378"/>
      <c r="L32" s="378"/>
      <c r="M32" s="378"/>
      <c r="N32" s="378"/>
      <c r="O32" s="378"/>
      <c r="P32" s="378"/>
      <c r="Q32" s="378"/>
      <c r="R32" s="378"/>
      <c r="S32" s="378"/>
      <c r="U32" s="379" t="s">
        <v>191</v>
      </c>
      <c r="V32" s="379"/>
      <c r="W32" s="379"/>
      <c r="X32" s="379"/>
      <c r="Y32" s="379"/>
      <c r="Z32" s="379"/>
      <c r="AA32" s="379"/>
      <c r="AB32" s="379"/>
      <c r="AC32" s="379"/>
      <c r="AD32" s="379"/>
      <c r="AE32" s="379"/>
      <c r="AF32" s="379"/>
      <c r="AG32" s="379"/>
      <c r="AH32" s="379"/>
      <c r="AI32" s="379"/>
      <c r="AJ32" s="379"/>
      <c r="AK32" s="379"/>
      <c r="AM32" s="379" t="s">
        <v>192</v>
      </c>
      <c r="AN32" s="379"/>
      <c r="AO32" s="379"/>
      <c r="AP32" s="379"/>
      <c r="AQ32" s="379"/>
      <c r="AR32" s="379"/>
      <c r="AS32" s="379"/>
      <c r="AT32" s="379"/>
      <c r="AU32" s="379"/>
      <c r="AV32" s="379"/>
      <c r="AW32" s="379"/>
      <c r="AX32" s="379"/>
      <c r="AY32" s="379"/>
      <c r="AZ32" s="379"/>
      <c r="BA32" s="379"/>
      <c r="BB32" s="379"/>
      <c r="BC32" s="379"/>
      <c r="BE32" s="379" t="s">
        <v>193</v>
      </c>
      <c r="BF32" s="379"/>
      <c r="BG32" s="379"/>
      <c r="BH32" s="379"/>
      <c r="BI32" s="379"/>
      <c r="BJ32" s="379"/>
      <c r="BK32" s="379"/>
      <c r="BL32" s="379"/>
      <c r="BM32" s="379"/>
      <c r="BN32" s="379"/>
      <c r="BO32" s="379"/>
      <c r="BP32" s="379"/>
      <c r="BQ32" s="379"/>
      <c r="BR32" s="379"/>
      <c r="BS32" s="379"/>
      <c r="BT32" s="379"/>
      <c r="BU32" s="379"/>
      <c r="BW32" s="379" t="s">
        <v>194</v>
      </c>
      <c r="BX32" s="379"/>
      <c r="BY32" s="379"/>
      <c r="BZ32" s="379"/>
      <c r="CA32" s="379"/>
      <c r="CB32" s="379"/>
      <c r="CC32" s="379"/>
      <c r="CD32" s="379"/>
      <c r="CE32" s="379"/>
      <c r="CF32" s="379"/>
      <c r="CG32" s="379"/>
      <c r="CH32" s="379"/>
      <c r="CI32" s="379"/>
      <c r="CJ32" s="379"/>
      <c r="CK32" s="379"/>
      <c r="CL32" s="379"/>
      <c r="CM32" s="379"/>
      <c r="CO32" s="379" t="s">
        <v>195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196</v>
      </c>
      <c r="D33" s="371"/>
      <c r="E33" s="370" t="s">
        <v>197</v>
      </c>
      <c r="F33" s="370"/>
      <c r="G33" s="370"/>
      <c r="H33" s="370"/>
      <c r="I33" s="370"/>
      <c r="J33" s="370"/>
      <c r="K33" s="370"/>
      <c r="L33" s="370"/>
      <c r="M33" s="370"/>
      <c r="N33" s="370"/>
      <c r="O33" s="370"/>
      <c r="P33" s="370"/>
      <c r="Q33" s="370"/>
      <c r="R33" s="370"/>
      <c r="S33" s="370"/>
      <c r="T33" s="206"/>
      <c r="U33" s="371" t="s">
        <v>198</v>
      </c>
      <c r="V33" s="371"/>
      <c r="W33" s="370" t="s">
        <v>199</v>
      </c>
      <c r="X33" s="370"/>
      <c r="Y33" s="370"/>
      <c r="Z33" s="370"/>
      <c r="AA33" s="370"/>
      <c r="AB33" s="370"/>
      <c r="AC33" s="370"/>
      <c r="AD33" s="370"/>
      <c r="AE33" s="370"/>
      <c r="AF33" s="370"/>
      <c r="AG33" s="370"/>
      <c r="AH33" s="370"/>
      <c r="AI33" s="370"/>
      <c r="AJ33" s="370"/>
      <c r="AK33" s="370"/>
      <c r="AL33" s="206"/>
      <c r="AM33" s="371" t="s">
        <v>196</v>
      </c>
      <c r="AN33" s="371"/>
      <c r="AO33" s="370" t="s">
        <v>197</v>
      </c>
      <c r="AP33" s="370"/>
      <c r="AQ33" s="370"/>
      <c r="AR33" s="370"/>
      <c r="AS33" s="370"/>
      <c r="AT33" s="370"/>
      <c r="AU33" s="370"/>
      <c r="AV33" s="370"/>
      <c r="AW33" s="370"/>
      <c r="AX33" s="370"/>
      <c r="AY33" s="370"/>
      <c r="AZ33" s="370"/>
      <c r="BA33" s="370"/>
      <c r="BB33" s="370"/>
      <c r="BC33" s="370"/>
      <c r="BD33" s="207"/>
      <c r="BE33" s="370" t="s">
        <v>200</v>
      </c>
      <c r="BF33" s="370"/>
      <c r="BG33" s="370" t="s">
        <v>201</v>
      </c>
      <c r="BH33" s="370"/>
      <c r="BI33" s="370"/>
      <c r="BJ33" s="370"/>
      <c r="BK33" s="370"/>
      <c r="BL33" s="370"/>
      <c r="BM33" s="370"/>
      <c r="BN33" s="370"/>
      <c r="BO33" s="370"/>
      <c r="BP33" s="370"/>
      <c r="BQ33" s="370"/>
      <c r="BR33" s="370"/>
      <c r="BS33" s="370"/>
      <c r="BT33" s="370"/>
      <c r="BU33" s="370"/>
      <c r="BV33" s="207"/>
      <c r="BW33" s="371" t="s">
        <v>200</v>
      </c>
      <c r="BX33" s="371"/>
      <c r="BY33" s="370" t="s">
        <v>202</v>
      </c>
      <c r="BZ33" s="370"/>
      <c r="CA33" s="370"/>
      <c r="CB33" s="370"/>
      <c r="CC33" s="370"/>
      <c r="CD33" s="370"/>
      <c r="CE33" s="370"/>
      <c r="CF33" s="370"/>
      <c r="CG33" s="370"/>
      <c r="CH33" s="370"/>
      <c r="CI33" s="370"/>
      <c r="CJ33" s="370"/>
      <c r="CK33" s="370"/>
      <c r="CL33" s="370"/>
      <c r="CM33" s="370"/>
      <c r="CN33" s="206"/>
      <c r="CO33" s="371" t="s">
        <v>196</v>
      </c>
      <c r="CP33" s="371"/>
      <c r="CQ33" s="370" t="s">
        <v>203</v>
      </c>
      <c r="CR33" s="370"/>
      <c r="CS33" s="370"/>
      <c r="CT33" s="370"/>
      <c r="CU33" s="370"/>
      <c r="CV33" s="370"/>
      <c r="CW33" s="370"/>
      <c r="CX33" s="370"/>
      <c r="CY33" s="370"/>
      <c r="CZ33" s="370"/>
      <c r="DA33" s="370"/>
      <c r="DB33" s="370"/>
      <c r="DC33" s="370"/>
      <c r="DD33" s="370"/>
      <c r="DE33" s="370"/>
      <c r="DF33" s="206"/>
      <c r="DG33" s="369" t="s">
        <v>204</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4</v>
      </c>
      <c r="BF34" s="367"/>
      <c r="BG34" s="368" t="str">
        <f>IF('各会計、関係団体の財政状況及び健全化判断比率'!B30="","",'各会計、関係団体の財政状況及び健全化判断比率'!B30)</f>
        <v>簡易水道事業特別会計</v>
      </c>
      <c r="BH34" s="368"/>
      <c r="BI34" s="368"/>
      <c r="BJ34" s="368"/>
      <c r="BK34" s="368"/>
      <c r="BL34" s="368"/>
      <c r="BM34" s="368"/>
      <c r="BN34" s="368"/>
      <c r="BO34" s="368"/>
      <c r="BP34" s="368"/>
      <c r="BQ34" s="368"/>
      <c r="BR34" s="368"/>
      <c r="BS34" s="368"/>
      <c r="BT34" s="368"/>
      <c r="BU34" s="368"/>
      <c r="BV34" s="181"/>
      <c r="BW34" s="367">
        <f>IF(BY34="","",MAX(C34:D43,U34:V43,AM34:AN43,BE34:BF43)+1)</f>
        <v>6</v>
      </c>
      <c r="BX34" s="367"/>
      <c r="BY34" s="368" t="str">
        <f>IF('各会計、関係団体の財政状況及び健全化判断比率'!B68="","",'各会計、関係団体の財政状況及び健全化判断比率'!B68)</f>
        <v>邑智郡総合事務組合（普通）</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5</v>
      </c>
      <c r="BF35" s="367"/>
      <c r="BG35" s="368" t="str">
        <f>IF('各会計、関係団体の財政状況及び健全化判断比率'!B31="","",'各会計、関係団体の財政状況及び健全化判断比率'!B31)</f>
        <v>農業集落排水処理事業特別会計</v>
      </c>
      <c r="BH35" s="368"/>
      <c r="BI35" s="368"/>
      <c r="BJ35" s="368"/>
      <c r="BK35" s="368"/>
      <c r="BL35" s="368"/>
      <c r="BM35" s="368"/>
      <c r="BN35" s="368"/>
      <c r="BO35" s="368"/>
      <c r="BP35" s="368"/>
      <c r="BQ35" s="368"/>
      <c r="BR35" s="368"/>
      <c r="BS35" s="368"/>
      <c r="BT35" s="368"/>
      <c r="BU35" s="368"/>
      <c r="BV35" s="181"/>
      <c r="BW35" s="367">
        <f t="shared" ref="BW35:BW43" si="2">IF(BY35="","",BW34+1)</f>
        <v>7</v>
      </c>
      <c r="BX35" s="367"/>
      <c r="BY35" s="368" t="str">
        <f>IF('各会計、関係団体の財政状況及び健全化判断比率'!B69="","",'各会計、関係団体の財政状況及び健全化判断比率'!B69)</f>
        <v>邑智郡総合事務組合（介護）</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8</v>
      </c>
      <c r="BX36" s="367"/>
      <c r="BY36" s="368" t="str">
        <f>IF('各会計、関係団体の財政状況及び健全化判断比率'!B70="","",'各会計、関係団体の財政状況及び健全化判断比率'!B70)</f>
        <v>邑智郡公立病院組合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9</v>
      </c>
      <c r="BX37" s="367"/>
      <c r="BY37" s="368" t="str">
        <f>IF('各会計、関係団体の財政状況及び健全化判断比率'!B71="","",'各会計、関係団体の財政状況及び健全化判断比率'!B71)</f>
        <v>島根県市町村総合事務組合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10</v>
      </c>
      <c r="BX38" s="367"/>
      <c r="BY38" s="368" t="str">
        <f>IF('各会計、関係団体の財政状況及び健全化判断比率'!B72="","",'各会計、関係団体の財政状況及び健全化判断比率'!B72)</f>
        <v>島根県後期高齢者医療広域連合（普通）</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11</v>
      </c>
      <c r="BX39" s="367"/>
      <c r="BY39" s="368" t="str">
        <f>IF('各会計、関係団体の財政状況及び健全化判断比率'!B73="","",'各会計、関係団体の財政状況及び健全化判断比率'!B73)</f>
        <v>島根県後期高齢者医療広域連合（後期高齢）</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12</v>
      </c>
      <c r="BX40" s="367"/>
      <c r="BY40" s="368" t="str">
        <f>IF('各会計、関係団体の財政状況及び健全化判断比率'!B74="","",'各会計、関係団体の財政状況及び健全化判断比率'!B74)</f>
        <v>江津邑智消防組合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205</v>
      </c>
      <c r="E46" s="364" t="s">
        <v>206</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207</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208</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209</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210</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211</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212</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213</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DAjVW7bICdYF51Ztbb7jAvQuq1mkhCvoqXbWqxpThm1VrZgHXrUR9EN1Qh1m9BwppxcjG48wLUwZJr82LPsXg==" saltValue="mWwEJGUGP0JjlkttU2t1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15">
      <c r="A34" s="22"/>
      <c r="B34" s="31"/>
      <c r="C34" s="1151" t="s">
        <v>547</v>
      </c>
      <c r="D34" s="1151"/>
      <c r="E34" s="1152"/>
      <c r="F34" s="32">
        <v>2.67</v>
      </c>
      <c r="G34" s="33">
        <v>1.66</v>
      </c>
      <c r="H34" s="33">
        <v>2.56</v>
      </c>
      <c r="I34" s="33">
        <v>2.5</v>
      </c>
      <c r="J34" s="34">
        <v>3.26</v>
      </c>
      <c r="K34" s="22"/>
      <c r="L34" s="22"/>
      <c r="M34" s="22"/>
      <c r="N34" s="22"/>
      <c r="O34" s="22"/>
      <c r="P34" s="22"/>
    </row>
    <row r="35" spans="1:16" ht="39" customHeight="1" x14ac:dyDescent="0.15">
      <c r="A35" s="22"/>
      <c r="B35" s="35"/>
      <c r="C35" s="1145" t="s">
        <v>548</v>
      </c>
      <c r="D35" s="1146"/>
      <c r="E35" s="1147"/>
      <c r="F35" s="36">
        <v>0.06</v>
      </c>
      <c r="G35" s="37">
        <v>0.02</v>
      </c>
      <c r="H35" s="37">
        <v>0.17</v>
      </c>
      <c r="I35" s="37">
        <v>0.02</v>
      </c>
      <c r="J35" s="38">
        <v>0.02</v>
      </c>
      <c r="K35" s="22"/>
      <c r="L35" s="22"/>
      <c r="M35" s="22"/>
      <c r="N35" s="22"/>
      <c r="O35" s="22"/>
      <c r="P35" s="22"/>
    </row>
    <row r="36" spans="1:16" ht="39" customHeight="1" x14ac:dyDescent="0.15">
      <c r="A36" s="22"/>
      <c r="B36" s="35"/>
      <c r="C36" s="1145" t="s">
        <v>549</v>
      </c>
      <c r="D36" s="1146"/>
      <c r="E36" s="1147"/>
      <c r="F36" s="36">
        <v>0.03</v>
      </c>
      <c r="G36" s="37">
        <v>0.23</v>
      </c>
      <c r="H36" s="37">
        <v>0.2</v>
      </c>
      <c r="I36" s="37">
        <v>0.03</v>
      </c>
      <c r="J36" s="38">
        <v>0.01</v>
      </c>
      <c r="K36" s="22"/>
      <c r="L36" s="22"/>
      <c r="M36" s="22"/>
      <c r="N36" s="22"/>
      <c r="O36" s="22"/>
      <c r="P36" s="22"/>
    </row>
    <row r="37" spans="1:16" ht="39" customHeight="1" x14ac:dyDescent="0.15">
      <c r="A37" s="22"/>
      <c r="B37" s="35"/>
      <c r="C37" s="1145" t="s">
        <v>550</v>
      </c>
      <c r="D37" s="1146"/>
      <c r="E37" s="1147"/>
      <c r="F37" s="36">
        <v>0</v>
      </c>
      <c r="G37" s="37">
        <v>0</v>
      </c>
      <c r="H37" s="37">
        <v>0</v>
      </c>
      <c r="I37" s="37">
        <v>0</v>
      </c>
      <c r="J37" s="38">
        <v>0</v>
      </c>
      <c r="K37" s="22"/>
      <c r="L37" s="22"/>
      <c r="M37" s="22"/>
      <c r="N37" s="22"/>
      <c r="O37" s="22"/>
      <c r="P37" s="22"/>
    </row>
    <row r="38" spans="1:16" ht="39" customHeight="1" x14ac:dyDescent="0.15">
      <c r="A38" s="22"/>
      <c r="B38" s="35"/>
      <c r="C38" s="1145" t="s">
        <v>551</v>
      </c>
      <c r="D38" s="1146"/>
      <c r="E38" s="1147"/>
      <c r="F38" s="36">
        <v>0</v>
      </c>
      <c r="G38" s="37">
        <v>0</v>
      </c>
      <c r="H38" s="37">
        <v>0</v>
      </c>
      <c r="I38" s="37">
        <v>0</v>
      </c>
      <c r="J38" s="38">
        <v>0</v>
      </c>
      <c r="K38" s="22"/>
      <c r="L38" s="22"/>
      <c r="M38" s="22"/>
      <c r="N38" s="22"/>
      <c r="O38" s="22"/>
      <c r="P38" s="22"/>
    </row>
    <row r="39" spans="1:16" ht="39" customHeight="1" x14ac:dyDescent="0.15">
      <c r="A39" s="22"/>
      <c r="B39" s="35"/>
      <c r="C39" s="1145"/>
      <c r="D39" s="1146"/>
      <c r="E39" s="1147"/>
      <c r="F39" s="36"/>
      <c r="G39" s="37"/>
      <c r="H39" s="37"/>
      <c r="I39" s="37"/>
      <c r="J39" s="38"/>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552</v>
      </c>
      <c r="D42" s="1146"/>
      <c r="E42" s="1147"/>
      <c r="F42" s="36" t="s">
        <v>500</v>
      </c>
      <c r="G42" s="37" t="s">
        <v>500</v>
      </c>
      <c r="H42" s="37" t="s">
        <v>500</v>
      </c>
      <c r="I42" s="37" t="s">
        <v>500</v>
      </c>
      <c r="J42" s="38" t="s">
        <v>500</v>
      </c>
      <c r="K42" s="22"/>
      <c r="L42" s="22"/>
      <c r="M42" s="22"/>
      <c r="N42" s="22"/>
      <c r="O42" s="22"/>
      <c r="P42" s="22"/>
    </row>
    <row r="43" spans="1:16" ht="39" customHeight="1" thickBot="1" x14ac:dyDescent="0.2">
      <c r="A43" s="22"/>
      <c r="B43" s="40"/>
      <c r="C43" s="1148" t="s">
        <v>553</v>
      </c>
      <c r="D43" s="1149"/>
      <c r="E43" s="1150"/>
      <c r="F43" s="41">
        <v>0</v>
      </c>
      <c r="G43" s="42" t="s">
        <v>500</v>
      </c>
      <c r="H43" s="42" t="s">
        <v>500</v>
      </c>
      <c r="I43" s="42" t="s">
        <v>500</v>
      </c>
      <c r="J43" s="43" t="s">
        <v>500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3RTJ6v2FXeBflnen9h4F4tUwtkrEkVLMlfGUASGhz0vtASIvVHdx/NwiyjfNF6u8u+iQnUXp5cl37Zulk9PLg==" saltValue="q84jPMWP9uEH5/6DLrTG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15">
      <c r="A45" s="48"/>
      <c r="B45" s="1176" t="s">
        <v>11</v>
      </c>
      <c r="C45" s="1177"/>
      <c r="D45" s="58"/>
      <c r="E45" s="1182" t="s">
        <v>12</v>
      </c>
      <c r="F45" s="1182"/>
      <c r="G45" s="1182"/>
      <c r="H45" s="1182"/>
      <c r="I45" s="1182"/>
      <c r="J45" s="1183"/>
      <c r="K45" s="59">
        <v>424</v>
      </c>
      <c r="L45" s="60">
        <v>475</v>
      </c>
      <c r="M45" s="60">
        <v>485</v>
      </c>
      <c r="N45" s="60">
        <v>486</v>
      </c>
      <c r="O45" s="61">
        <v>540</v>
      </c>
      <c r="P45" s="48"/>
      <c r="Q45" s="48"/>
      <c r="R45" s="48"/>
      <c r="S45" s="48"/>
      <c r="T45" s="48"/>
      <c r="U45" s="48"/>
    </row>
    <row r="46" spans="1:21" ht="30.75" customHeight="1" x14ac:dyDescent="0.15">
      <c r="A46" s="48"/>
      <c r="B46" s="1178"/>
      <c r="C46" s="1179"/>
      <c r="D46" s="62"/>
      <c r="E46" s="1155" t="s">
        <v>13</v>
      </c>
      <c r="F46" s="1155"/>
      <c r="G46" s="1155"/>
      <c r="H46" s="1155"/>
      <c r="I46" s="1155"/>
      <c r="J46" s="1156"/>
      <c r="K46" s="63" t="s">
        <v>500</v>
      </c>
      <c r="L46" s="64" t="s">
        <v>500</v>
      </c>
      <c r="M46" s="64" t="s">
        <v>500</v>
      </c>
      <c r="N46" s="64" t="s">
        <v>500</v>
      </c>
      <c r="O46" s="65" t="s">
        <v>500</v>
      </c>
      <c r="P46" s="48"/>
      <c r="Q46" s="48"/>
      <c r="R46" s="48"/>
      <c r="S46" s="48"/>
      <c r="T46" s="48"/>
      <c r="U46" s="48"/>
    </row>
    <row r="47" spans="1:21" ht="30.75" customHeight="1" x14ac:dyDescent="0.15">
      <c r="A47" s="48"/>
      <c r="B47" s="1178"/>
      <c r="C47" s="1179"/>
      <c r="D47" s="62"/>
      <c r="E47" s="1155" t="s">
        <v>14</v>
      </c>
      <c r="F47" s="1155"/>
      <c r="G47" s="1155"/>
      <c r="H47" s="1155"/>
      <c r="I47" s="1155"/>
      <c r="J47" s="1156"/>
      <c r="K47" s="63" t="s">
        <v>500</v>
      </c>
      <c r="L47" s="64" t="s">
        <v>500</v>
      </c>
      <c r="M47" s="64" t="s">
        <v>500</v>
      </c>
      <c r="N47" s="64" t="s">
        <v>500</v>
      </c>
      <c r="O47" s="65" t="s">
        <v>500</v>
      </c>
      <c r="P47" s="48"/>
      <c r="Q47" s="48"/>
      <c r="R47" s="48"/>
      <c r="S47" s="48"/>
      <c r="T47" s="48"/>
      <c r="U47" s="48"/>
    </row>
    <row r="48" spans="1:21" ht="30.75" customHeight="1" x14ac:dyDescent="0.15">
      <c r="A48" s="48"/>
      <c r="B48" s="1178"/>
      <c r="C48" s="1179"/>
      <c r="D48" s="62"/>
      <c r="E48" s="1155" t="s">
        <v>15</v>
      </c>
      <c r="F48" s="1155"/>
      <c r="G48" s="1155"/>
      <c r="H48" s="1155"/>
      <c r="I48" s="1155"/>
      <c r="J48" s="1156"/>
      <c r="K48" s="63">
        <v>78</v>
      </c>
      <c r="L48" s="64">
        <v>74</v>
      </c>
      <c r="M48" s="64">
        <v>72</v>
      </c>
      <c r="N48" s="64">
        <v>87</v>
      </c>
      <c r="O48" s="65">
        <v>87</v>
      </c>
      <c r="P48" s="48"/>
      <c r="Q48" s="48"/>
      <c r="R48" s="48"/>
      <c r="S48" s="48"/>
      <c r="T48" s="48"/>
      <c r="U48" s="48"/>
    </row>
    <row r="49" spans="1:21" ht="30.75" customHeight="1" x14ac:dyDescent="0.15">
      <c r="A49" s="48"/>
      <c r="B49" s="1178"/>
      <c r="C49" s="1179"/>
      <c r="D49" s="62"/>
      <c r="E49" s="1155" t="s">
        <v>16</v>
      </c>
      <c r="F49" s="1155"/>
      <c r="G49" s="1155"/>
      <c r="H49" s="1155"/>
      <c r="I49" s="1155"/>
      <c r="J49" s="1156"/>
      <c r="K49" s="63">
        <v>22</v>
      </c>
      <c r="L49" s="64">
        <v>22</v>
      </c>
      <c r="M49" s="64">
        <v>25</v>
      </c>
      <c r="N49" s="64">
        <v>14</v>
      </c>
      <c r="O49" s="65">
        <v>10</v>
      </c>
      <c r="P49" s="48"/>
      <c r="Q49" s="48"/>
      <c r="R49" s="48"/>
      <c r="S49" s="48"/>
      <c r="T49" s="48"/>
      <c r="U49" s="48"/>
    </row>
    <row r="50" spans="1:21" ht="30.75" customHeight="1" x14ac:dyDescent="0.15">
      <c r="A50" s="48"/>
      <c r="B50" s="1178"/>
      <c r="C50" s="1179"/>
      <c r="D50" s="62"/>
      <c r="E50" s="1155" t="s">
        <v>17</v>
      </c>
      <c r="F50" s="1155"/>
      <c r="G50" s="1155"/>
      <c r="H50" s="1155"/>
      <c r="I50" s="1155"/>
      <c r="J50" s="1156"/>
      <c r="K50" s="63">
        <v>5</v>
      </c>
      <c r="L50" s="64">
        <v>5</v>
      </c>
      <c r="M50" s="64">
        <v>5</v>
      </c>
      <c r="N50" s="64">
        <v>5</v>
      </c>
      <c r="O50" s="65">
        <v>5</v>
      </c>
      <c r="P50" s="48"/>
      <c r="Q50" s="48"/>
      <c r="R50" s="48"/>
      <c r="S50" s="48"/>
      <c r="T50" s="48"/>
      <c r="U50" s="48"/>
    </row>
    <row r="51" spans="1:21" ht="30.75" customHeight="1" x14ac:dyDescent="0.15">
      <c r="A51" s="48"/>
      <c r="B51" s="1180"/>
      <c r="C51" s="1181"/>
      <c r="D51" s="66"/>
      <c r="E51" s="1155" t="s">
        <v>18</v>
      </c>
      <c r="F51" s="1155"/>
      <c r="G51" s="1155"/>
      <c r="H51" s="1155"/>
      <c r="I51" s="1155"/>
      <c r="J51" s="1156"/>
      <c r="K51" s="63">
        <v>0</v>
      </c>
      <c r="L51" s="64">
        <v>0</v>
      </c>
      <c r="M51" s="64">
        <v>0</v>
      </c>
      <c r="N51" s="64">
        <v>0</v>
      </c>
      <c r="O51" s="65" t="s">
        <v>500</v>
      </c>
      <c r="P51" s="48"/>
      <c r="Q51" s="48"/>
      <c r="R51" s="48"/>
      <c r="S51" s="48"/>
      <c r="T51" s="48"/>
      <c r="U51" s="48"/>
    </row>
    <row r="52" spans="1:21" ht="30.75" customHeight="1" x14ac:dyDescent="0.15">
      <c r="A52" s="48"/>
      <c r="B52" s="1153" t="s">
        <v>19</v>
      </c>
      <c r="C52" s="1154"/>
      <c r="D52" s="66"/>
      <c r="E52" s="1155" t="s">
        <v>20</v>
      </c>
      <c r="F52" s="1155"/>
      <c r="G52" s="1155"/>
      <c r="H52" s="1155"/>
      <c r="I52" s="1155"/>
      <c r="J52" s="1156"/>
      <c r="K52" s="63">
        <v>379</v>
      </c>
      <c r="L52" s="64">
        <v>408</v>
      </c>
      <c r="M52" s="64">
        <v>410</v>
      </c>
      <c r="N52" s="64">
        <v>431</v>
      </c>
      <c r="O52" s="65">
        <v>479</v>
      </c>
      <c r="P52" s="48"/>
      <c r="Q52" s="48"/>
      <c r="R52" s="48"/>
      <c r="S52" s="48"/>
      <c r="T52" s="48"/>
      <c r="U52" s="48"/>
    </row>
    <row r="53" spans="1:21" ht="30.75" customHeight="1" thickBot="1" x14ac:dyDescent="0.2">
      <c r="A53" s="48"/>
      <c r="B53" s="1157" t="s">
        <v>21</v>
      </c>
      <c r="C53" s="1158"/>
      <c r="D53" s="67"/>
      <c r="E53" s="1159" t="s">
        <v>22</v>
      </c>
      <c r="F53" s="1159"/>
      <c r="G53" s="1159"/>
      <c r="H53" s="1159"/>
      <c r="I53" s="1159"/>
      <c r="J53" s="1160"/>
      <c r="K53" s="68">
        <v>150</v>
      </c>
      <c r="L53" s="69">
        <v>168</v>
      </c>
      <c r="M53" s="69">
        <v>177</v>
      </c>
      <c r="N53" s="69">
        <v>161</v>
      </c>
      <c r="O53" s="70">
        <v>163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554</v>
      </c>
      <c r="P56" s="48"/>
      <c r="Q56" s="48"/>
      <c r="R56" s="48"/>
      <c r="S56" s="48"/>
      <c r="T56" s="48"/>
      <c r="U56" s="48"/>
    </row>
    <row r="57" spans="1:21" ht="31.5" customHeight="1" thickBot="1" x14ac:dyDescent="0.2">
      <c r="A57" s="48"/>
      <c r="B57" s="76"/>
      <c r="C57" s="77"/>
      <c r="D57" s="77"/>
      <c r="E57" s="78"/>
      <c r="F57" s="78"/>
      <c r="G57" s="78"/>
      <c r="H57" s="78"/>
      <c r="I57" s="78"/>
      <c r="J57" s="79" t="s">
        <v>2</v>
      </c>
      <c r="K57" s="80" t="s">
        <v>555</v>
      </c>
      <c r="L57" s="81" t="s">
        <v>556</v>
      </c>
      <c r="M57" s="81" t="s">
        <v>557</v>
      </c>
      <c r="N57" s="81" t="s">
        <v>558</v>
      </c>
      <c r="O57" s="82" t="s">
        <v>559</v>
      </c>
      <c r="P57" s="48"/>
      <c r="Q57" s="48"/>
      <c r="R57" s="48"/>
      <c r="S57" s="48"/>
      <c r="T57" s="48"/>
      <c r="U57" s="48"/>
    </row>
    <row r="58" spans="1:21" ht="31.5" customHeight="1" x14ac:dyDescent="0.15">
      <c r="B58" s="1161" t="s">
        <v>26</v>
      </c>
      <c r="C58" s="1162"/>
      <c r="D58" s="1167" t="s">
        <v>27</v>
      </c>
      <c r="E58" s="1168"/>
      <c r="F58" s="1168"/>
      <c r="G58" s="1168"/>
      <c r="H58" s="1168"/>
      <c r="I58" s="1168"/>
      <c r="J58" s="1169"/>
      <c r="K58" s="83"/>
      <c r="L58" s="84"/>
      <c r="M58" s="84"/>
      <c r="N58" s="84"/>
      <c r="O58" s="85"/>
    </row>
    <row r="59" spans="1:21" ht="31.5" customHeight="1" x14ac:dyDescent="0.15">
      <c r="B59" s="1163"/>
      <c r="C59" s="1164"/>
      <c r="D59" s="1170" t="s">
        <v>28</v>
      </c>
      <c r="E59" s="1171"/>
      <c r="F59" s="1171"/>
      <c r="G59" s="1171"/>
      <c r="H59" s="1171"/>
      <c r="I59" s="1171"/>
      <c r="J59" s="1172"/>
      <c r="K59" s="86"/>
      <c r="L59" s="87"/>
      <c r="M59" s="87"/>
      <c r="N59" s="87"/>
      <c r="O59" s="88"/>
    </row>
    <row r="60" spans="1:21" ht="31.5" customHeight="1" thickBot="1" x14ac:dyDescent="0.2">
      <c r="B60" s="1165"/>
      <c r="C60" s="1166"/>
      <c r="D60" s="1173" t="s">
        <v>29</v>
      </c>
      <c r="E60" s="1174"/>
      <c r="F60" s="1174"/>
      <c r="G60" s="1174"/>
      <c r="H60" s="1174"/>
      <c r="I60" s="1174"/>
      <c r="J60" s="1175"/>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mIQKuDuoY3QZExRK9sDc7/j6G02WtYoOP8xsFh17Q3ngvvxdpbxYw2ZObRknFRmD+7k9z4iO3tW604PpH53Dw==" saltValue="FxBqbNScA3hPQASPlypW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zoomScale="70" zoomScaleNormal="7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541</v>
      </c>
      <c r="J40" s="103" t="s">
        <v>542</v>
      </c>
      <c r="K40" s="103" t="s">
        <v>543</v>
      </c>
      <c r="L40" s="103" t="s">
        <v>544</v>
      </c>
      <c r="M40" s="104" t="s">
        <v>545</v>
      </c>
    </row>
    <row r="41" spans="2:13" ht="27.75" customHeight="1" x14ac:dyDescent="0.15">
      <c r="B41" s="1196" t="s">
        <v>32</v>
      </c>
      <c r="C41" s="1197"/>
      <c r="D41" s="105"/>
      <c r="E41" s="1198" t="s">
        <v>33</v>
      </c>
      <c r="F41" s="1198"/>
      <c r="G41" s="1198"/>
      <c r="H41" s="1199"/>
      <c r="I41" s="355">
        <v>4488</v>
      </c>
      <c r="J41" s="356">
        <v>4881</v>
      </c>
      <c r="K41" s="356">
        <v>5220</v>
      </c>
      <c r="L41" s="356">
        <v>5483</v>
      </c>
      <c r="M41" s="357">
        <v>5385</v>
      </c>
    </row>
    <row r="42" spans="2:13" ht="27.75" customHeight="1" x14ac:dyDescent="0.15">
      <c r="B42" s="1186"/>
      <c r="C42" s="1187"/>
      <c r="D42" s="106"/>
      <c r="E42" s="1190" t="s">
        <v>34</v>
      </c>
      <c r="F42" s="1190"/>
      <c r="G42" s="1190"/>
      <c r="H42" s="1191"/>
      <c r="I42" s="358">
        <v>43</v>
      </c>
      <c r="J42" s="359">
        <v>31</v>
      </c>
      <c r="K42" s="359">
        <v>12</v>
      </c>
      <c r="L42" s="359">
        <v>10</v>
      </c>
      <c r="M42" s="360" t="s">
        <v>500</v>
      </c>
    </row>
    <row r="43" spans="2:13" ht="27.75" customHeight="1" x14ac:dyDescent="0.15">
      <c r="B43" s="1186"/>
      <c r="C43" s="1187"/>
      <c r="D43" s="106"/>
      <c r="E43" s="1190" t="s">
        <v>35</v>
      </c>
      <c r="F43" s="1190"/>
      <c r="G43" s="1190"/>
      <c r="H43" s="1191"/>
      <c r="I43" s="358">
        <v>971</v>
      </c>
      <c r="J43" s="359">
        <v>948</v>
      </c>
      <c r="K43" s="359">
        <v>937</v>
      </c>
      <c r="L43" s="359">
        <v>902</v>
      </c>
      <c r="M43" s="360">
        <v>856</v>
      </c>
    </row>
    <row r="44" spans="2:13" ht="27.75" customHeight="1" x14ac:dyDescent="0.15">
      <c r="B44" s="1186"/>
      <c r="C44" s="1187"/>
      <c r="D44" s="106"/>
      <c r="E44" s="1190" t="s">
        <v>36</v>
      </c>
      <c r="F44" s="1190"/>
      <c r="G44" s="1190"/>
      <c r="H44" s="1191"/>
      <c r="I44" s="358">
        <v>104</v>
      </c>
      <c r="J44" s="359">
        <v>87</v>
      </c>
      <c r="K44" s="359">
        <v>79</v>
      </c>
      <c r="L44" s="359">
        <v>80</v>
      </c>
      <c r="M44" s="360">
        <v>85</v>
      </c>
    </row>
    <row r="45" spans="2:13" ht="27.75" customHeight="1" x14ac:dyDescent="0.15">
      <c r="B45" s="1186"/>
      <c r="C45" s="1187"/>
      <c r="D45" s="106"/>
      <c r="E45" s="1190" t="s">
        <v>37</v>
      </c>
      <c r="F45" s="1190"/>
      <c r="G45" s="1190"/>
      <c r="H45" s="1191"/>
      <c r="I45" s="358">
        <v>738</v>
      </c>
      <c r="J45" s="359">
        <v>644</v>
      </c>
      <c r="K45" s="359">
        <v>634</v>
      </c>
      <c r="L45" s="359">
        <v>641</v>
      </c>
      <c r="M45" s="360">
        <v>646</v>
      </c>
    </row>
    <row r="46" spans="2:13" ht="27.75" customHeight="1" x14ac:dyDescent="0.15">
      <c r="B46" s="1186"/>
      <c r="C46" s="1187"/>
      <c r="D46" s="107"/>
      <c r="E46" s="1190" t="s">
        <v>38</v>
      </c>
      <c r="F46" s="1190"/>
      <c r="G46" s="1190"/>
      <c r="H46" s="1191"/>
      <c r="I46" s="358" t="s">
        <v>500</v>
      </c>
      <c r="J46" s="359" t="s">
        <v>500</v>
      </c>
      <c r="K46" s="359" t="s">
        <v>500</v>
      </c>
      <c r="L46" s="359" t="s">
        <v>500</v>
      </c>
      <c r="M46" s="360" t="s">
        <v>500</v>
      </c>
    </row>
    <row r="47" spans="2:13" ht="27.75" customHeight="1" x14ac:dyDescent="0.15">
      <c r="B47" s="1186"/>
      <c r="C47" s="1187"/>
      <c r="D47" s="108"/>
      <c r="E47" s="1200" t="s">
        <v>39</v>
      </c>
      <c r="F47" s="1201"/>
      <c r="G47" s="1201"/>
      <c r="H47" s="1202"/>
      <c r="I47" s="358" t="s">
        <v>500</v>
      </c>
      <c r="J47" s="359" t="s">
        <v>500</v>
      </c>
      <c r="K47" s="359" t="s">
        <v>500</v>
      </c>
      <c r="L47" s="359" t="s">
        <v>500</v>
      </c>
      <c r="M47" s="360" t="s">
        <v>500</v>
      </c>
    </row>
    <row r="48" spans="2:13" ht="27.75" customHeight="1" x14ac:dyDescent="0.15">
      <c r="B48" s="1186"/>
      <c r="C48" s="1187"/>
      <c r="D48" s="106"/>
      <c r="E48" s="1190" t="s">
        <v>40</v>
      </c>
      <c r="F48" s="1190"/>
      <c r="G48" s="1190"/>
      <c r="H48" s="1191"/>
      <c r="I48" s="358" t="s">
        <v>500</v>
      </c>
      <c r="J48" s="359" t="s">
        <v>500</v>
      </c>
      <c r="K48" s="359" t="s">
        <v>500</v>
      </c>
      <c r="L48" s="359" t="s">
        <v>500</v>
      </c>
      <c r="M48" s="360" t="s">
        <v>500</v>
      </c>
    </row>
    <row r="49" spans="2:13" ht="27.75" customHeight="1" x14ac:dyDescent="0.15">
      <c r="B49" s="1188"/>
      <c r="C49" s="1189"/>
      <c r="D49" s="106"/>
      <c r="E49" s="1190" t="s">
        <v>41</v>
      </c>
      <c r="F49" s="1190"/>
      <c r="G49" s="1190"/>
      <c r="H49" s="1191"/>
      <c r="I49" s="358" t="s">
        <v>500</v>
      </c>
      <c r="J49" s="359" t="s">
        <v>500</v>
      </c>
      <c r="K49" s="359" t="s">
        <v>500</v>
      </c>
      <c r="L49" s="359" t="s">
        <v>500</v>
      </c>
      <c r="M49" s="360" t="s">
        <v>500</v>
      </c>
    </row>
    <row r="50" spans="2:13" ht="27.75" customHeight="1" x14ac:dyDescent="0.15">
      <c r="B50" s="1184" t="s">
        <v>42</v>
      </c>
      <c r="C50" s="1185"/>
      <c r="D50" s="109"/>
      <c r="E50" s="1190" t="s">
        <v>43</v>
      </c>
      <c r="F50" s="1190"/>
      <c r="G50" s="1190"/>
      <c r="H50" s="1191"/>
      <c r="I50" s="358">
        <v>2140</v>
      </c>
      <c r="J50" s="359">
        <v>2203</v>
      </c>
      <c r="K50" s="359">
        <v>2176</v>
      </c>
      <c r="L50" s="359">
        <v>2350</v>
      </c>
      <c r="M50" s="360">
        <v>2426</v>
      </c>
    </row>
    <row r="51" spans="2:13" ht="27.75" customHeight="1" x14ac:dyDescent="0.15">
      <c r="B51" s="1186"/>
      <c r="C51" s="1187"/>
      <c r="D51" s="106"/>
      <c r="E51" s="1190" t="s">
        <v>44</v>
      </c>
      <c r="F51" s="1190"/>
      <c r="G51" s="1190"/>
      <c r="H51" s="1191"/>
      <c r="I51" s="358" t="s">
        <v>500</v>
      </c>
      <c r="J51" s="359" t="s">
        <v>500</v>
      </c>
      <c r="K51" s="359" t="s">
        <v>500</v>
      </c>
      <c r="L51" s="359">
        <v>8</v>
      </c>
      <c r="M51" s="360">
        <v>7</v>
      </c>
    </row>
    <row r="52" spans="2:13" ht="27.75" customHeight="1" x14ac:dyDescent="0.15">
      <c r="B52" s="1188"/>
      <c r="C52" s="1189"/>
      <c r="D52" s="106"/>
      <c r="E52" s="1190" t="s">
        <v>45</v>
      </c>
      <c r="F52" s="1190"/>
      <c r="G52" s="1190"/>
      <c r="H52" s="1191"/>
      <c r="I52" s="358">
        <v>3961</v>
      </c>
      <c r="J52" s="359">
        <v>4221</v>
      </c>
      <c r="K52" s="359">
        <v>4363</v>
      </c>
      <c r="L52" s="359">
        <v>4487</v>
      </c>
      <c r="M52" s="360">
        <v>4552</v>
      </c>
    </row>
    <row r="53" spans="2:13" ht="27.75" customHeight="1" thickBot="1" x14ac:dyDescent="0.2">
      <c r="B53" s="1192" t="s">
        <v>21</v>
      </c>
      <c r="C53" s="1193"/>
      <c r="D53" s="110"/>
      <c r="E53" s="1194" t="s">
        <v>46</v>
      </c>
      <c r="F53" s="1194"/>
      <c r="G53" s="1194"/>
      <c r="H53" s="1195"/>
      <c r="I53" s="361">
        <v>242</v>
      </c>
      <c r="J53" s="362">
        <v>168</v>
      </c>
      <c r="K53" s="362">
        <v>342</v>
      </c>
      <c r="L53" s="362">
        <v>272</v>
      </c>
      <c r="M53" s="363">
        <v>-14</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I2XTe9Ne3SmXhFrdzaKV0nHhDbKkljegEXYXDrXTjzmlP1LXFqCujWEieu02lUZ46tCF9YjIPYSsa/ZSOUAa4g==" saltValue="SSjsQJLuBPLFw2rdFiqjh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topLeftCell="G1"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543</v>
      </c>
      <c r="G54" s="119" t="s">
        <v>544</v>
      </c>
      <c r="H54" s="120" t="s">
        <v>545</v>
      </c>
    </row>
    <row r="55" spans="2:8" ht="52.5" customHeight="1" x14ac:dyDescent="0.15">
      <c r="B55" s="121"/>
      <c r="C55" s="1211" t="s">
        <v>49</v>
      </c>
      <c r="D55" s="1211"/>
      <c r="E55" s="1212"/>
      <c r="F55" s="122">
        <v>615</v>
      </c>
      <c r="G55" s="122">
        <v>617</v>
      </c>
      <c r="H55" s="123">
        <v>619</v>
      </c>
    </row>
    <row r="56" spans="2:8" ht="52.5" customHeight="1" x14ac:dyDescent="0.15">
      <c r="B56" s="124"/>
      <c r="C56" s="1213" t="s">
        <v>50</v>
      </c>
      <c r="D56" s="1213"/>
      <c r="E56" s="1214"/>
      <c r="F56" s="125">
        <v>898</v>
      </c>
      <c r="G56" s="125">
        <v>1055</v>
      </c>
      <c r="H56" s="126">
        <v>1110</v>
      </c>
    </row>
    <row r="57" spans="2:8" ht="53.25" customHeight="1" x14ac:dyDescent="0.15">
      <c r="B57" s="124"/>
      <c r="C57" s="1215" t="s">
        <v>51</v>
      </c>
      <c r="D57" s="1215"/>
      <c r="E57" s="1216"/>
      <c r="F57" s="127">
        <v>730</v>
      </c>
      <c r="G57" s="127">
        <v>752</v>
      </c>
      <c r="H57" s="128">
        <v>766</v>
      </c>
    </row>
    <row r="58" spans="2:8" ht="45.75" customHeight="1" x14ac:dyDescent="0.15">
      <c r="B58" s="129"/>
      <c r="C58" s="1203" t="s">
        <v>560</v>
      </c>
      <c r="D58" s="1204"/>
      <c r="E58" s="1205"/>
      <c r="F58" s="130">
        <v>505</v>
      </c>
      <c r="G58" s="130">
        <v>565</v>
      </c>
      <c r="H58" s="131">
        <v>627</v>
      </c>
    </row>
    <row r="59" spans="2:8" ht="45.75" customHeight="1" x14ac:dyDescent="0.15">
      <c r="B59" s="129"/>
      <c r="C59" s="1203" t="s">
        <v>561</v>
      </c>
      <c r="D59" s="1204"/>
      <c r="E59" s="1205"/>
      <c r="F59" s="130">
        <v>47</v>
      </c>
      <c r="G59" s="130">
        <v>46</v>
      </c>
      <c r="H59" s="131">
        <v>46</v>
      </c>
    </row>
    <row r="60" spans="2:8" ht="45.75" customHeight="1" x14ac:dyDescent="0.15">
      <c r="B60" s="129"/>
      <c r="C60" s="1203" t="s">
        <v>563</v>
      </c>
      <c r="D60" s="1204"/>
      <c r="E60" s="1205"/>
      <c r="F60" s="130">
        <v>35</v>
      </c>
      <c r="G60" s="130">
        <v>39</v>
      </c>
      <c r="H60" s="131">
        <v>34</v>
      </c>
    </row>
    <row r="61" spans="2:8" ht="45.75" customHeight="1" x14ac:dyDescent="0.15">
      <c r="B61" s="129"/>
      <c r="C61" s="1203" t="s">
        <v>564</v>
      </c>
      <c r="D61" s="1204"/>
      <c r="E61" s="1205"/>
      <c r="F61" s="130">
        <v>11</v>
      </c>
      <c r="G61" s="130">
        <v>16</v>
      </c>
      <c r="H61" s="131">
        <v>15</v>
      </c>
    </row>
    <row r="62" spans="2:8" ht="45.75" customHeight="1" thickBot="1" x14ac:dyDescent="0.2">
      <c r="B62" s="132"/>
      <c r="C62" s="1206" t="s">
        <v>562</v>
      </c>
      <c r="D62" s="1207"/>
      <c r="E62" s="1208"/>
      <c r="F62" s="133">
        <v>11</v>
      </c>
      <c r="G62" s="133">
        <v>16</v>
      </c>
      <c r="H62" s="134">
        <v>12</v>
      </c>
    </row>
    <row r="63" spans="2:8" ht="52.5" customHeight="1" thickBot="1" x14ac:dyDescent="0.2">
      <c r="B63" s="135"/>
      <c r="C63" s="1209" t="s">
        <v>52</v>
      </c>
      <c r="D63" s="1209"/>
      <c r="E63" s="1210"/>
      <c r="F63" s="136">
        <v>2243</v>
      </c>
      <c r="G63" s="136">
        <v>2425</v>
      </c>
      <c r="H63" s="137">
        <v>2495</v>
      </c>
    </row>
    <row r="64" spans="2:8" x14ac:dyDescent="0.15"/>
  </sheetData>
  <sheetProtection algorithmName="SHA-512" hashValue="b6Doj9ASK3reaQ1yNSGDnTP6vnLJjPQRIvVM6qCnQtKjalLcDnMtIvy+Gi4tlOS4WuCX/rKgyGpdY7yCecJdqA==" saltValue="Q3kM0YMzBYxf8msc0Fmj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T43" zoomScaleNormal="100" zoomScaleSheetLayoutView="55" workbookViewId="0">
      <selection activeCell="AN43" sqref="AN43:DC47"/>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573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574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575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576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541</v>
      </c>
      <c r="BQ50" s="1250"/>
      <c r="BR50" s="1250"/>
      <c r="BS50" s="1250"/>
      <c r="BT50" s="1250"/>
      <c r="BU50" s="1250"/>
      <c r="BV50" s="1250"/>
      <c r="BW50" s="1250"/>
      <c r="BX50" s="1250" t="s">
        <v>542</v>
      </c>
      <c r="BY50" s="1250"/>
      <c r="BZ50" s="1250"/>
      <c r="CA50" s="1250"/>
      <c r="CB50" s="1250"/>
      <c r="CC50" s="1250"/>
      <c r="CD50" s="1250"/>
      <c r="CE50" s="1250"/>
      <c r="CF50" s="1250" t="s">
        <v>543</v>
      </c>
      <c r="CG50" s="1250"/>
      <c r="CH50" s="1250"/>
      <c r="CI50" s="1250"/>
      <c r="CJ50" s="1250"/>
      <c r="CK50" s="1250"/>
      <c r="CL50" s="1250"/>
      <c r="CM50" s="1250"/>
      <c r="CN50" s="1250" t="s">
        <v>544</v>
      </c>
      <c r="CO50" s="1250"/>
      <c r="CP50" s="1250"/>
      <c r="CQ50" s="1250"/>
      <c r="CR50" s="1250"/>
      <c r="CS50" s="1250"/>
      <c r="CT50" s="1250"/>
      <c r="CU50" s="1250"/>
      <c r="CV50" s="1250" t="s">
        <v>545</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577</v>
      </c>
      <c r="AO51" s="1254"/>
      <c r="AP51" s="1254"/>
      <c r="AQ51" s="1254"/>
      <c r="AR51" s="1254"/>
      <c r="AS51" s="1254"/>
      <c r="AT51" s="1254"/>
      <c r="AU51" s="1254"/>
      <c r="AV51" s="1254"/>
      <c r="AW51" s="1254"/>
      <c r="AX51" s="1254"/>
      <c r="AY51" s="1254"/>
      <c r="AZ51" s="1254"/>
      <c r="BA51" s="1254"/>
      <c r="BB51" s="1254" t="s">
        <v>578</v>
      </c>
      <c r="BC51" s="1254"/>
      <c r="BD51" s="1254"/>
      <c r="BE51" s="1254"/>
      <c r="BF51" s="1254"/>
      <c r="BG51" s="1254"/>
      <c r="BH51" s="1254"/>
      <c r="BI51" s="1254"/>
      <c r="BJ51" s="1254"/>
      <c r="BK51" s="1254"/>
      <c r="BL51" s="1254"/>
      <c r="BM51" s="1254"/>
      <c r="BN51" s="1254"/>
      <c r="BO51" s="1254"/>
      <c r="BP51" s="1255">
        <v>13.6</v>
      </c>
      <c r="BQ51" s="1255"/>
      <c r="BR51" s="1255"/>
      <c r="BS51" s="1255"/>
      <c r="BT51" s="1255"/>
      <c r="BU51" s="1255"/>
      <c r="BV51" s="1255"/>
      <c r="BW51" s="1255"/>
      <c r="BX51" s="1255">
        <v>9.4</v>
      </c>
      <c r="BY51" s="1255"/>
      <c r="BZ51" s="1255"/>
      <c r="CA51" s="1255"/>
      <c r="CB51" s="1255"/>
      <c r="CC51" s="1255"/>
      <c r="CD51" s="1255"/>
      <c r="CE51" s="1255"/>
      <c r="CF51" s="1255">
        <v>18.5</v>
      </c>
      <c r="CG51" s="1255"/>
      <c r="CH51" s="1255"/>
      <c r="CI51" s="1255"/>
      <c r="CJ51" s="1255"/>
      <c r="CK51" s="1255"/>
      <c r="CL51" s="1255"/>
      <c r="CM51" s="1255"/>
      <c r="CN51" s="1255">
        <v>13.3</v>
      </c>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579</v>
      </c>
      <c r="BC53" s="1254"/>
      <c r="BD53" s="1254"/>
      <c r="BE53" s="1254"/>
      <c r="BF53" s="1254"/>
      <c r="BG53" s="1254"/>
      <c r="BH53" s="1254"/>
      <c r="BI53" s="1254"/>
      <c r="BJ53" s="1254"/>
      <c r="BK53" s="1254"/>
      <c r="BL53" s="1254"/>
      <c r="BM53" s="1254"/>
      <c r="BN53" s="1254"/>
      <c r="BO53" s="1254"/>
      <c r="BP53" s="1255">
        <v>61.4</v>
      </c>
      <c r="BQ53" s="1255"/>
      <c r="BR53" s="1255"/>
      <c r="BS53" s="1255"/>
      <c r="BT53" s="1255"/>
      <c r="BU53" s="1255"/>
      <c r="BV53" s="1255"/>
      <c r="BW53" s="1255"/>
      <c r="BX53" s="1255">
        <v>62.2</v>
      </c>
      <c r="BY53" s="1255"/>
      <c r="BZ53" s="1255"/>
      <c r="CA53" s="1255"/>
      <c r="CB53" s="1255"/>
      <c r="CC53" s="1255"/>
      <c r="CD53" s="1255"/>
      <c r="CE53" s="1255"/>
      <c r="CF53" s="1255">
        <v>60.6</v>
      </c>
      <c r="CG53" s="1255"/>
      <c r="CH53" s="1255"/>
      <c r="CI53" s="1255"/>
      <c r="CJ53" s="1255"/>
      <c r="CK53" s="1255"/>
      <c r="CL53" s="1255"/>
      <c r="CM53" s="1255"/>
      <c r="CN53" s="1255">
        <v>62.5</v>
      </c>
      <c r="CO53" s="1255"/>
      <c r="CP53" s="1255"/>
      <c r="CQ53" s="1255"/>
      <c r="CR53" s="1255"/>
      <c r="CS53" s="1255"/>
      <c r="CT53" s="1255"/>
      <c r="CU53" s="1255"/>
      <c r="CV53" s="1255">
        <v>63.9</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580</v>
      </c>
      <c r="AO55" s="1250"/>
      <c r="AP55" s="1250"/>
      <c r="AQ55" s="1250"/>
      <c r="AR55" s="1250"/>
      <c r="AS55" s="1250"/>
      <c r="AT55" s="1250"/>
      <c r="AU55" s="1250"/>
      <c r="AV55" s="1250"/>
      <c r="AW55" s="1250"/>
      <c r="AX55" s="1250"/>
      <c r="AY55" s="1250"/>
      <c r="AZ55" s="1250"/>
      <c r="BA55" s="1250"/>
      <c r="BB55" s="1254" t="s">
        <v>578</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579</v>
      </c>
      <c r="BC57" s="1254"/>
      <c r="BD57" s="1254"/>
      <c r="BE57" s="1254"/>
      <c r="BF57" s="1254"/>
      <c r="BG57" s="1254"/>
      <c r="BH57" s="1254"/>
      <c r="BI57" s="1254"/>
      <c r="BJ57" s="1254"/>
      <c r="BK57" s="1254"/>
      <c r="BL57" s="1254"/>
      <c r="BM57" s="1254"/>
      <c r="BN57" s="1254"/>
      <c r="BO57" s="1254"/>
      <c r="BP57" s="1255">
        <v>59.4</v>
      </c>
      <c r="BQ57" s="1255"/>
      <c r="BR57" s="1255"/>
      <c r="BS57" s="1255"/>
      <c r="BT57" s="1255"/>
      <c r="BU57" s="1255"/>
      <c r="BV57" s="1255"/>
      <c r="BW57" s="1255"/>
      <c r="BX57" s="1255">
        <v>60.4</v>
      </c>
      <c r="BY57" s="1255"/>
      <c r="BZ57" s="1255"/>
      <c r="CA57" s="1255"/>
      <c r="CB57" s="1255"/>
      <c r="CC57" s="1255"/>
      <c r="CD57" s="1255"/>
      <c r="CE57" s="1255"/>
      <c r="CF57" s="1255">
        <v>61.5</v>
      </c>
      <c r="CG57" s="1255"/>
      <c r="CH57" s="1255"/>
      <c r="CI57" s="1255"/>
      <c r="CJ57" s="1255"/>
      <c r="CK57" s="1255"/>
      <c r="CL57" s="1255"/>
      <c r="CM57" s="1255"/>
      <c r="CN57" s="1255">
        <v>60.9</v>
      </c>
      <c r="CO57" s="1255"/>
      <c r="CP57" s="1255"/>
      <c r="CQ57" s="1255"/>
      <c r="CR57" s="1255"/>
      <c r="CS57" s="1255"/>
      <c r="CT57" s="1255"/>
      <c r="CU57" s="1255"/>
      <c r="CV57" s="1255">
        <v>62.3</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581</v>
      </c>
    </row>
    <row r="64" spans="1:109" x14ac:dyDescent="0.15">
      <c r="B64" s="1225"/>
      <c r="G64" s="1232"/>
      <c r="I64" s="1265"/>
      <c r="J64" s="1265"/>
      <c r="K64" s="1265"/>
      <c r="L64" s="1265"/>
      <c r="M64" s="1265"/>
      <c r="N64" s="1266"/>
      <c r="AM64" s="1232"/>
      <c r="AN64" s="1232" t="s">
        <v>574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582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576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541</v>
      </c>
      <c r="BQ72" s="1250"/>
      <c r="BR72" s="1250"/>
      <c r="BS72" s="1250"/>
      <c r="BT72" s="1250"/>
      <c r="BU72" s="1250"/>
      <c r="BV72" s="1250"/>
      <c r="BW72" s="1250"/>
      <c r="BX72" s="1250" t="s">
        <v>542</v>
      </c>
      <c r="BY72" s="1250"/>
      <c r="BZ72" s="1250"/>
      <c r="CA72" s="1250"/>
      <c r="CB72" s="1250"/>
      <c r="CC72" s="1250"/>
      <c r="CD72" s="1250"/>
      <c r="CE72" s="1250"/>
      <c r="CF72" s="1250" t="s">
        <v>543</v>
      </c>
      <c r="CG72" s="1250"/>
      <c r="CH72" s="1250"/>
      <c r="CI72" s="1250"/>
      <c r="CJ72" s="1250"/>
      <c r="CK72" s="1250"/>
      <c r="CL72" s="1250"/>
      <c r="CM72" s="1250"/>
      <c r="CN72" s="1250" t="s">
        <v>544</v>
      </c>
      <c r="CO72" s="1250"/>
      <c r="CP72" s="1250"/>
      <c r="CQ72" s="1250"/>
      <c r="CR72" s="1250"/>
      <c r="CS72" s="1250"/>
      <c r="CT72" s="1250"/>
      <c r="CU72" s="1250"/>
      <c r="CV72" s="1250" t="s">
        <v>545</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577</v>
      </c>
      <c r="AO73" s="1254"/>
      <c r="AP73" s="1254"/>
      <c r="AQ73" s="1254"/>
      <c r="AR73" s="1254"/>
      <c r="AS73" s="1254"/>
      <c r="AT73" s="1254"/>
      <c r="AU73" s="1254"/>
      <c r="AV73" s="1254"/>
      <c r="AW73" s="1254"/>
      <c r="AX73" s="1254"/>
      <c r="AY73" s="1254"/>
      <c r="AZ73" s="1254"/>
      <c r="BA73" s="1254"/>
      <c r="BB73" s="1254" t="s">
        <v>578</v>
      </c>
      <c r="BC73" s="1254"/>
      <c r="BD73" s="1254"/>
      <c r="BE73" s="1254"/>
      <c r="BF73" s="1254"/>
      <c r="BG73" s="1254"/>
      <c r="BH73" s="1254"/>
      <c r="BI73" s="1254"/>
      <c r="BJ73" s="1254"/>
      <c r="BK73" s="1254"/>
      <c r="BL73" s="1254"/>
      <c r="BM73" s="1254"/>
      <c r="BN73" s="1254"/>
      <c r="BO73" s="1254"/>
      <c r="BP73" s="1255">
        <v>13.6</v>
      </c>
      <c r="BQ73" s="1255"/>
      <c r="BR73" s="1255"/>
      <c r="BS73" s="1255"/>
      <c r="BT73" s="1255"/>
      <c r="BU73" s="1255"/>
      <c r="BV73" s="1255"/>
      <c r="BW73" s="1255"/>
      <c r="BX73" s="1255">
        <v>9.4</v>
      </c>
      <c r="BY73" s="1255"/>
      <c r="BZ73" s="1255"/>
      <c r="CA73" s="1255"/>
      <c r="CB73" s="1255"/>
      <c r="CC73" s="1255"/>
      <c r="CD73" s="1255"/>
      <c r="CE73" s="1255"/>
      <c r="CF73" s="1255">
        <v>18.5</v>
      </c>
      <c r="CG73" s="1255"/>
      <c r="CH73" s="1255"/>
      <c r="CI73" s="1255"/>
      <c r="CJ73" s="1255"/>
      <c r="CK73" s="1255"/>
      <c r="CL73" s="1255"/>
      <c r="CM73" s="1255"/>
      <c r="CN73" s="1255">
        <v>13.3</v>
      </c>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583</v>
      </c>
      <c r="BC75" s="1254"/>
      <c r="BD75" s="1254"/>
      <c r="BE75" s="1254"/>
      <c r="BF75" s="1254"/>
      <c r="BG75" s="1254"/>
      <c r="BH75" s="1254"/>
      <c r="BI75" s="1254"/>
      <c r="BJ75" s="1254"/>
      <c r="BK75" s="1254"/>
      <c r="BL75" s="1254"/>
      <c r="BM75" s="1254"/>
      <c r="BN75" s="1254"/>
      <c r="BO75" s="1254"/>
      <c r="BP75" s="1255">
        <v>7.2</v>
      </c>
      <c r="BQ75" s="1255"/>
      <c r="BR75" s="1255"/>
      <c r="BS75" s="1255"/>
      <c r="BT75" s="1255"/>
      <c r="BU75" s="1255"/>
      <c r="BV75" s="1255"/>
      <c r="BW75" s="1255"/>
      <c r="BX75" s="1255">
        <v>8.1</v>
      </c>
      <c r="BY75" s="1255"/>
      <c r="BZ75" s="1255"/>
      <c r="CA75" s="1255"/>
      <c r="CB75" s="1255"/>
      <c r="CC75" s="1255"/>
      <c r="CD75" s="1255"/>
      <c r="CE75" s="1255"/>
      <c r="CF75" s="1255">
        <v>9.1</v>
      </c>
      <c r="CG75" s="1255"/>
      <c r="CH75" s="1255"/>
      <c r="CI75" s="1255"/>
      <c r="CJ75" s="1255"/>
      <c r="CK75" s="1255"/>
      <c r="CL75" s="1255"/>
      <c r="CM75" s="1255"/>
      <c r="CN75" s="1255">
        <v>9</v>
      </c>
      <c r="CO75" s="1255"/>
      <c r="CP75" s="1255"/>
      <c r="CQ75" s="1255"/>
      <c r="CR75" s="1255"/>
      <c r="CS75" s="1255"/>
      <c r="CT75" s="1255"/>
      <c r="CU75" s="1255"/>
      <c r="CV75" s="1255">
        <v>8.5</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580</v>
      </c>
      <c r="AO77" s="1250"/>
      <c r="AP77" s="1250"/>
      <c r="AQ77" s="1250"/>
      <c r="AR77" s="1250"/>
      <c r="AS77" s="1250"/>
      <c r="AT77" s="1250"/>
      <c r="AU77" s="1250"/>
      <c r="AV77" s="1250"/>
      <c r="AW77" s="1250"/>
      <c r="AX77" s="1250"/>
      <c r="AY77" s="1250"/>
      <c r="AZ77" s="1250"/>
      <c r="BA77" s="1250"/>
      <c r="BB77" s="1254" t="s">
        <v>578</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583</v>
      </c>
      <c r="BC79" s="1254"/>
      <c r="BD79" s="1254"/>
      <c r="BE79" s="1254"/>
      <c r="BF79" s="1254"/>
      <c r="BG79" s="1254"/>
      <c r="BH79" s="1254"/>
      <c r="BI79" s="1254"/>
      <c r="BJ79" s="1254"/>
      <c r="BK79" s="1254"/>
      <c r="BL79" s="1254"/>
      <c r="BM79" s="1254"/>
      <c r="BN79" s="1254"/>
      <c r="BO79" s="1254"/>
      <c r="BP79" s="1255">
        <v>7.4</v>
      </c>
      <c r="BQ79" s="1255"/>
      <c r="BR79" s="1255"/>
      <c r="BS79" s="1255"/>
      <c r="BT79" s="1255"/>
      <c r="BU79" s="1255"/>
      <c r="BV79" s="1255"/>
      <c r="BW79" s="1255"/>
      <c r="BX79" s="1255">
        <v>7.4</v>
      </c>
      <c r="BY79" s="1255"/>
      <c r="BZ79" s="1255"/>
      <c r="CA79" s="1255"/>
      <c r="CB79" s="1255"/>
      <c r="CC79" s="1255"/>
      <c r="CD79" s="1255"/>
      <c r="CE79" s="1255"/>
      <c r="CF79" s="1255">
        <v>8</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HyHb6CRsGhZ80GiEWLBhQmqGLYRlQimThe/XHeVKdCPURYsPUXDF9HKM2tmIxnhF9n0297rpscHslBHlW1qvlA==" saltValue="tX7V1idEb4sfPOwBzBFA7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3" zoomScale="80" zoomScaleNormal="80" zoomScaleSheetLayoutView="70"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488</v>
      </c>
    </row>
  </sheetData>
  <sheetProtection algorithmName="SHA-512" hashValue="es0cLhYnyhxDW4ZRdwyH/DEoZaClRycspMAAy+XLwU/3uqpIzLpJkRumDYLwzZlA3paACEHrSlPJ4QO0tvxSzw==" saltValue="Wg8QVYzm3CrspZpN+S5EXA=="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AN43" sqref="AN43:DC47"/>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488</v>
      </c>
    </row>
  </sheetData>
  <sheetProtection algorithmName="SHA-512" hashValue="LBB5DKxm5de4owCtpdAM99pAuCdGmvUn4a53Y+rRxahfTGSZSRL0M8cEvoAXKpkB7RqEj6KaqvES6UQw57uuDw==" saltValue="FQZnlZ+0LuIfMiai81Kw+g==" spinCount="100000" sheet="1" objects="1" scenarios="1"/>
  <dataConsolidate/>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538</v>
      </c>
      <c r="G2" s="151"/>
      <c r="H2" s="152"/>
    </row>
    <row r="3" spans="1:8" x14ac:dyDescent="0.15">
      <c r="A3" s="148" t="s">
        <v>531</v>
      </c>
      <c r="B3" s="153"/>
      <c r="C3" s="154"/>
      <c r="D3" s="155">
        <v>195934</v>
      </c>
      <c r="E3" s="156"/>
      <c r="F3" s="157">
        <v>289738</v>
      </c>
      <c r="G3" s="158"/>
      <c r="H3" s="159"/>
    </row>
    <row r="4" spans="1:8" x14ac:dyDescent="0.15">
      <c r="A4" s="160"/>
      <c r="B4" s="161"/>
      <c r="C4" s="162"/>
      <c r="D4" s="163">
        <v>64781</v>
      </c>
      <c r="E4" s="164"/>
      <c r="F4" s="165">
        <v>156238</v>
      </c>
      <c r="G4" s="166"/>
      <c r="H4" s="167"/>
    </row>
    <row r="5" spans="1:8" x14ac:dyDescent="0.15">
      <c r="A5" s="148" t="s">
        <v>533</v>
      </c>
      <c r="B5" s="153"/>
      <c r="C5" s="154"/>
      <c r="D5" s="155">
        <v>335660</v>
      </c>
      <c r="E5" s="156"/>
      <c r="F5" s="157">
        <v>316937</v>
      </c>
      <c r="G5" s="158"/>
      <c r="H5" s="159"/>
    </row>
    <row r="6" spans="1:8" x14ac:dyDescent="0.15">
      <c r="A6" s="160"/>
      <c r="B6" s="161"/>
      <c r="C6" s="162"/>
      <c r="D6" s="163">
        <v>102522</v>
      </c>
      <c r="E6" s="164"/>
      <c r="F6" s="165">
        <v>199150</v>
      </c>
      <c r="G6" s="166"/>
      <c r="H6" s="167"/>
    </row>
    <row r="7" spans="1:8" x14ac:dyDescent="0.15">
      <c r="A7" s="148" t="s">
        <v>534</v>
      </c>
      <c r="B7" s="153"/>
      <c r="C7" s="154"/>
      <c r="D7" s="155">
        <v>312454</v>
      </c>
      <c r="E7" s="156"/>
      <c r="F7" s="157">
        <v>332350</v>
      </c>
      <c r="G7" s="158"/>
      <c r="H7" s="159"/>
    </row>
    <row r="8" spans="1:8" x14ac:dyDescent="0.15">
      <c r="A8" s="160"/>
      <c r="B8" s="161"/>
      <c r="C8" s="162"/>
      <c r="D8" s="163">
        <v>43963</v>
      </c>
      <c r="E8" s="164"/>
      <c r="F8" s="165">
        <v>200453</v>
      </c>
      <c r="G8" s="166"/>
      <c r="H8" s="167"/>
    </row>
    <row r="9" spans="1:8" x14ac:dyDescent="0.15">
      <c r="A9" s="148" t="s">
        <v>535</v>
      </c>
      <c r="B9" s="153"/>
      <c r="C9" s="154"/>
      <c r="D9" s="155">
        <v>168923</v>
      </c>
      <c r="E9" s="156"/>
      <c r="F9" s="157">
        <v>362690</v>
      </c>
      <c r="G9" s="158"/>
      <c r="H9" s="159"/>
    </row>
    <row r="10" spans="1:8" x14ac:dyDescent="0.15">
      <c r="A10" s="160"/>
      <c r="B10" s="161"/>
      <c r="C10" s="162"/>
      <c r="D10" s="163">
        <v>65577</v>
      </c>
      <c r="E10" s="164"/>
      <c r="F10" s="165">
        <v>172580</v>
      </c>
      <c r="G10" s="166"/>
      <c r="H10" s="167"/>
    </row>
    <row r="11" spans="1:8" x14ac:dyDescent="0.15">
      <c r="A11" s="148" t="s">
        <v>536</v>
      </c>
      <c r="B11" s="153"/>
      <c r="C11" s="154"/>
      <c r="D11" s="155">
        <v>230136</v>
      </c>
      <c r="E11" s="156"/>
      <c r="F11" s="157">
        <v>296093</v>
      </c>
      <c r="G11" s="158"/>
      <c r="H11" s="159"/>
    </row>
    <row r="12" spans="1:8" x14ac:dyDescent="0.15">
      <c r="A12" s="160"/>
      <c r="B12" s="161"/>
      <c r="C12" s="168"/>
      <c r="D12" s="163">
        <v>80711</v>
      </c>
      <c r="E12" s="164"/>
      <c r="F12" s="165">
        <v>140545</v>
      </c>
      <c r="G12" s="166"/>
      <c r="H12" s="167"/>
    </row>
    <row r="13" spans="1:8" x14ac:dyDescent="0.15">
      <c r="A13" s="148"/>
      <c r="B13" s="153"/>
      <c r="C13" s="169"/>
      <c r="D13" s="170">
        <v>248621</v>
      </c>
      <c r="E13" s="171"/>
      <c r="F13" s="172">
        <v>319562</v>
      </c>
      <c r="G13" s="173"/>
      <c r="H13" s="159"/>
    </row>
    <row r="14" spans="1:8" x14ac:dyDescent="0.15">
      <c r="A14" s="160"/>
      <c r="B14" s="161"/>
      <c r="C14" s="162"/>
      <c r="D14" s="163">
        <v>71511</v>
      </c>
      <c r="E14" s="164"/>
      <c r="F14" s="165">
        <v>173793</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2.67</v>
      </c>
      <c r="C19" s="174">
        <f>ROUND(VALUE(SUBSTITUTE(実質収支比率等に係る経年分析!G$48,"▲","-")),2)</f>
        <v>1.66</v>
      </c>
      <c r="D19" s="174">
        <f>ROUND(VALUE(SUBSTITUTE(実質収支比率等に係る経年分析!H$48,"▲","-")),2)</f>
        <v>2.57</v>
      </c>
      <c r="E19" s="174">
        <f>ROUND(VALUE(SUBSTITUTE(実質収支比率等に係る経年分析!I$48,"▲","-")),2)</f>
        <v>2.5099999999999998</v>
      </c>
      <c r="F19" s="174">
        <f>ROUND(VALUE(SUBSTITUTE(実質収支比率等に係る経年分析!J$48,"▲","-")),2)</f>
        <v>3.27</v>
      </c>
    </row>
    <row r="20" spans="1:11" x14ac:dyDescent="0.15">
      <c r="A20" s="174" t="s">
        <v>56</v>
      </c>
      <c r="B20" s="174">
        <f>ROUND(VALUE(SUBSTITUTE(実質収支比率等に係る経年分析!F$47,"▲","-")),2)</f>
        <v>28.26</v>
      </c>
      <c r="C20" s="174">
        <f>ROUND(VALUE(SUBSTITUTE(実質収支比率等に係る経年分析!G$47,"▲","-")),2)</f>
        <v>28.06</v>
      </c>
      <c r="D20" s="174">
        <f>ROUND(VALUE(SUBSTITUTE(実質収支比率等に係る経年分析!H$47,"▲","-")),2)</f>
        <v>27.27</v>
      </c>
      <c r="E20" s="174">
        <f>ROUND(VALUE(SUBSTITUTE(実質収支比率等に係る経年分析!I$47,"▲","-")),2)</f>
        <v>24.95</v>
      </c>
      <c r="F20" s="174">
        <f>ROUND(VALUE(SUBSTITUTE(実質収支比率等に係る経年分析!J$47,"▲","-")),2)</f>
        <v>24.95</v>
      </c>
    </row>
    <row r="21" spans="1:11" x14ac:dyDescent="0.15">
      <c r="A21" s="174" t="s">
        <v>57</v>
      </c>
      <c r="B21" s="174">
        <f>IF(ISNUMBER(VALUE(SUBSTITUTE(実質収支比率等に係る経年分析!F$49,"▲","-"))),ROUND(VALUE(SUBSTITUTE(実質収支比率等に係る経年分析!F$49,"▲","-")),2),NA())</f>
        <v>0.78</v>
      </c>
      <c r="C21" s="174">
        <f>IF(ISNUMBER(VALUE(SUBSTITUTE(実質収支比率等に係る経年分析!G$49,"▲","-"))),ROUND(VALUE(SUBSTITUTE(実質収支比率等に係る経年分析!G$49,"▲","-")),2),NA())</f>
        <v>-0.87</v>
      </c>
      <c r="D21" s="174">
        <f>IF(ISNUMBER(VALUE(SUBSTITUTE(実質収支比率等に係る経年分析!H$49,"▲","-"))),ROUND(VALUE(SUBSTITUTE(実質収支比率等に係る経年分析!H$49,"▲","-")),2),NA())</f>
        <v>1.06</v>
      </c>
      <c r="E21" s="174">
        <f>IF(ISNUMBER(VALUE(SUBSTITUTE(実質収支比率等に係る経年分析!I$49,"▲","-"))),ROUND(VALUE(SUBSTITUTE(実質収支比率等に係る経年分析!I$49,"▲","-")),2),NA())</f>
        <v>0.26</v>
      </c>
      <c r="F21" s="174">
        <f>IF(ISNUMBER(VALUE(SUBSTITUTE(実質収支比率等に係る経年分析!J$49,"▲","-"))),ROUND(VALUE(SUBSTITUTE(実質収支比率等に係る経年分析!J$49,"▲","-")),2),NA())</f>
        <v>0.86</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農業集落排水処理事業特別会計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v>
      </c>
    </row>
    <row r="34" spans="1:16" x14ac:dyDescent="0.15">
      <c r="A34" s="175" t="str">
        <f>IF(連結実質赤字比率に係る赤字・黒字の構成分析!C$36="",NA(),連結実質赤字比率に係る赤字・黒字の構成分析!C$36)</f>
        <v>国民健康保険事業特別会計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0.03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0.01</v>
      </c>
    </row>
    <row r="35" spans="1:16" x14ac:dyDescent="0.15">
      <c r="A35" s="175" t="str">
        <f>IF(連結実質赤字比率に係る赤字・黒字の構成分析!C$35="",NA(),連結実質赤字比率に係る赤字・黒字の構成分析!C$35)</f>
        <v>簡易水道事業特別会計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0.06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0.17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0.02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0.02</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2.67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1.66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2.56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3.26</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379</v>
      </c>
      <c r="E42" s="176"/>
      <c r="F42" s="176"/>
      <c r="G42" s="176">
        <f>'実質公債費比率（分子）の構造'!L$52</f>
        <v>408</v>
      </c>
      <c r="H42" s="176"/>
      <c r="I42" s="176"/>
      <c r="J42" s="176">
        <f>'実質公債費比率（分子）の構造'!M$52</f>
        <v>410</v>
      </c>
      <c r="K42" s="176"/>
      <c r="L42" s="176"/>
      <c r="M42" s="176">
        <f>'実質公債費比率（分子）の構造'!N$52</f>
        <v>431</v>
      </c>
      <c r="N42" s="176"/>
      <c r="O42" s="176"/>
      <c r="P42" s="176">
        <f>'実質公債費比率（分子）の構造'!O$52</f>
        <v>479</v>
      </c>
    </row>
    <row r="43" spans="1:16" x14ac:dyDescent="0.15">
      <c r="A43" s="176" t="s">
        <v>18</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65</v>
      </c>
      <c r="B44" s="176">
        <f>'実質公債費比率（分子）の構造'!K$50</f>
        <v>5</v>
      </c>
      <c r="C44" s="176"/>
      <c r="D44" s="176"/>
      <c r="E44" s="176">
        <f>'実質公債費比率（分子）の構造'!L$50</f>
        <v>5</v>
      </c>
      <c r="F44" s="176"/>
      <c r="G44" s="176"/>
      <c r="H44" s="176">
        <f>'実質公債費比率（分子）の構造'!M$50</f>
        <v>5</v>
      </c>
      <c r="I44" s="176"/>
      <c r="J44" s="176"/>
      <c r="K44" s="176">
        <f>'実質公債費比率（分子）の構造'!N$50</f>
        <v>5</v>
      </c>
      <c r="L44" s="176"/>
      <c r="M44" s="176"/>
      <c r="N44" s="176">
        <f>'実質公債費比率（分子）の構造'!O$50</f>
        <v>5</v>
      </c>
      <c r="O44" s="176"/>
      <c r="P44" s="176"/>
    </row>
    <row r="45" spans="1:16" x14ac:dyDescent="0.15">
      <c r="A45" s="176" t="s">
        <v>66</v>
      </c>
      <c r="B45" s="176">
        <f>'実質公債費比率（分子）の構造'!K$49</f>
        <v>22</v>
      </c>
      <c r="C45" s="176"/>
      <c r="D45" s="176"/>
      <c r="E45" s="176">
        <f>'実質公債費比率（分子）の構造'!L$49</f>
        <v>22</v>
      </c>
      <c r="F45" s="176"/>
      <c r="G45" s="176"/>
      <c r="H45" s="176">
        <f>'実質公債費比率（分子）の構造'!M$49</f>
        <v>25</v>
      </c>
      <c r="I45" s="176"/>
      <c r="J45" s="176"/>
      <c r="K45" s="176">
        <f>'実質公債費比率（分子）の構造'!N$49</f>
        <v>14</v>
      </c>
      <c r="L45" s="176"/>
      <c r="M45" s="176"/>
      <c r="N45" s="176">
        <f>'実質公債費比率（分子）の構造'!O$49</f>
        <v>10</v>
      </c>
      <c r="O45" s="176"/>
      <c r="P45" s="176"/>
    </row>
    <row r="46" spans="1:16" x14ac:dyDescent="0.15">
      <c r="A46" s="176" t="s">
        <v>67</v>
      </c>
      <c r="B46" s="176">
        <f>'実質公債費比率（分子）の構造'!K$48</f>
        <v>78</v>
      </c>
      <c r="C46" s="176"/>
      <c r="D46" s="176"/>
      <c r="E46" s="176">
        <f>'実質公債費比率（分子）の構造'!L$48</f>
        <v>74</v>
      </c>
      <c r="F46" s="176"/>
      <c r="G46" s="176"/>
      <c r="H46" s="176">
        <f>'実質公債費比率（分子）の構造'!M$48</f>
        <v>72</v>
      </c>
      <c r="I46" s="176"/>
      <c r="J46" s="176"/>
      <c r="K46" s="176">
        <f>'実質公債費比率（分子）の構造'!N$48</f>
        <v>87</v>
      </c>
      <c r="L46" s="176"/>
      <c r="M46" s="176"/>
      <c r="N46" s="176">
        <f>'実質公債費比率（分子）の構造'!O$48</f>
        <v>87</v>
      </c>
      <c r="O46" s="176"/>
      <c r="P46" s="176"/>
    </row>
    <row r="47" spans="1:16" x14ac:dyDescent="0.15">
      <c r="A47" s="176" t="s">
        <v>68</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69</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70</v>
      </c>
      <c r="B49" s="176">
        <f>'実質公債費比率（分子）の構造'!K$45</f>
        <v>424</v>
      </c>
      <c r="C49" s="176"/>
      <c r="D49" s="176"/>
      <c r="E49" s="176">
        <f>'実質公債費比率（分子）の構造'!L$45</f>
        <v>475</v>
      </c>
      <c r="F49" s="176"/>
      <c r="G49" s="176"/>
      <c r="H49" s="176">
        <f>'実質公債費比率（分子）の構造'!M$45</f>
        <v>485</v>
      </c>
      <c r="I49" s="176"/>
      <c r="J49" s="176"/>
      <c r="K49" s="176">
        <f>'実質公債費比率（分子）の構造'!N$45</f>
        <v>486</v>
      </c>
      <c r="L49" s="176"/>
      <c r="M49" s="176"/>
      <c r="N49" s="176">
        <f>'実質公債費比率（分子）の構造'!O$45</f>
        <v>540</v>
      </c>
      <c r="O49" s="176"/>
      <c r="P49" s="176"/>
    </row>
    <row r="50" spans="1:16" x14ac:dyDescent="0.15">
      <c r="A50" s="176" t="s">
        <v>71</v>
      </c>
      <c r="B50" s="176" t="e">
        <f>NA()</f>
        <v>#N/A</v>
      </c>
      <c r="C50" s="176">
        <f>IF(ISNUMBER('実質公債費比率（分子）の構造'!K$53),'実質公債費比率（分子）の構造'!K$53,NA())</f>
        <v>150</v>
      </c>
      <c r="D50" s="176" t="e">
        <f>NA()</f>
        <v>#N/A</v>
      </c>
      <c r="E50" s="176" t="e">
        <f>NA()</f>
        <v>#N/A</v>
      </c>
      <c r="F50" s="176">
        <f>IF(ISNUMBER('実質公債費比率（分子）の構造'!L$53),'実質公債費比率（分子）の構造'!L$53,NA())</f>
        <v>168</v>
      </c>
      <c r="G50" s="176" t="e">
        <f>NA()</f>
        <v>#N/A</v>
      </c>
      <c r="H50" s="176" t="e">
        <f>NA()</f>
        <v>#N/A</v>
      </c>
      <c r="I50" s="176">
        <f>IF(ISNUMBER('実質公債費比率（分子）の構造'!M$53),'実質公債費比率（分子）の構造'!M$53,NA())</f>
        <v>177</v>
      </c>
      <c r="J50" s="176" t="e">
        <f>NA()</f>
        <v>#N/A</v>
      </c>
      <c r="K50" s="176" t="e">
        <f>NA()</f>
        <v>#N/A</v>
      </c>
      <c r="L50" s="176">
        <f>IF(ISNUMBER('実質公債費比率（分子）の構造'!N$53),'実質公債費比率（分子）の構造'!N$53,NA())</f>
        <v>161</v>
      </c>
      <c r="M50" s="176" t="e">
        <f>NA()</f>
        <v>#N/A</v>
      </c>
      <c r="N50" s="176" t="e">
        <f>NA()</f>
        <v>#N/A</v>
      </c>
      <c r="O50" s="176">
        <f>IF(ISNUMBER('実質公債費比率（分子）の構造'!O$53),'実質公債費比率（分子）の構造'!O$53,NA())</f>
        <v>163</v>
      </c>
      <c r="P50" s="176" t="e">
        <f>NA()</f>
        <v>#N/A</v>
      </c>
    </row>
    <row r="53" spans="1:16" x14ac:dyDescent="0.15">
      <c r="A53" s="144" t="s">
        <v>72</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73</v>
      </c>
      <c r="C55" s="175"/>
      <c r="D55" s="175" t="s">
        <v>74</v>
      </c>
      <c r="E55" s="175" t="s">
        <v>73</v>
      </c>
      <c r="F55" s="175"/>
      <c r="G55" s="175" t="s">
        <v>74</v>
      </c>
      <c r="H55" s="175" t="s">
        <v>73</v>
      </c>
      <c r="I55" s="175"/>
      <c r="J55" s="175" t="s">
        <v>74</v>
      </c>
      <c r="K55" s="175" t="s">
        <v>73</v>
      </c>
      <c r="L55" s="175"/>
      <c r="M55" s="175" t="s">
        <v>74</v>
      </c>
      <c r="N55" s="175" t="s">
        <v>73</v>
      </c>
      <c r="O55" s="175"/>
      <c r="P55" s="175" t="s">
        <v>74</v>
      </c>
    </row>
    <row r="56" spans="1:16" x14ac:dyDescent="0.15">
      <c r="A56" s="175" t="s">
        <v>45</v>
      </c>
      <c r="B56" s="175"/>
      <c r="C56" s="175"/>
      <c r="D56" s="175">
        <f>'将来負担比率（分子）の構造'!I$52</f>
        <v>3961</v>
      </c>
      <c r="E56" s="175"/>
      <c r="F56" s="175"/>
      <c r="G56" s="175">
        <f>'将来負担比率（分子）の構造'!J$52</f>
        <v>4221</v>
      </c>
      <c r="H56" s="175"/>
      <c r="I56" s="175"/>
      <c r="J56" s="175">
        <f>'将来負担比率（分子）の構造'!K$52</f>
        <v>4363</v>
      </c>
      <c r="K56" s="175"/>
      <c r="L56" s="175"/>
      <c r="M56" s="175">
        <f>'将来負担比率（分子）の構造'!L$52</f>
        <v>4487</v>
      </c>
      <c r="N56" s="175"/>
      <c r="O56" s="175"/>
      <c r="P56" s="175">
        <f>'将来負担比率（分子）の構造'!M$52</f>
        <v>4552</v>
      </c>
    </row>
    <row r="57" spans="1:16" x14ac:dyDescent="0.15">
      <c r="A57" s="175" t="s">
        <v>44</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f>'将来負担比率（分子）の構造'!L$51</f>
        <v>8</v>
      </c>
      <c r="N57" s="175"/>
      <c r="O57" s="175"/>
      <c r="P57" s="175">
        <f>'将来負担比率（分子）の構造'!M$51</f>
        <v>7</v>
      </c>
    </row>
    <row r="58" spans="1:16" x14ac:dyDescent="0.15">
      <c r="A58" s="175" t="s">
        <v>43</v>
      </c>
      <c r="B58" s="175"/>
      <c r="C58" s="175"/>
      <c r="D58" s="175">
        <f>'将来負担比率（分子）の構造'!I$50</f>
        <v>2140</v>
      </c>
      <c r="E58" s="175"/>
      <c r="F58" s="175"/>
      <c r="G58" s="175">
        <f>'将来負担比率（分子）の構造'!J$50</f>
        <v>2203</v>
      </c>
      <c r="H58" s="175"/>
      <c r="I58" s="175"/>
      <c r="J58" s="175">
        <f>'将来負担比率（分子）の構造'!K$50</f>
        <v>2176</v>
      </c>
      <c r="K58" s="175"/>
      <c r="L58" s="175"/>
      <c r="M58" s="175">
        <f>'将来負担比率（分子）の構造'!L$50</f>
        <v>2350</v>
      </c>
      <c r="N58" s="175"/>
      <c r="O58" s="175"/>
      <c r="P58" s="175">
        <f>'将来負担比率（分子）の構造'!M$50</f>
        <v>2426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738</v>
      </c>
      <c r="C62" s="175"/>
      <c r="D62" s="175"/>
      <c r="E62" s="175">
        <f>'将来負担比率（分子）の構造'!J$45</f>
        <v>644</v>
      </c>
      <c r="F62" s="175"/>
      <c r="G62" s="175"/>
      <c r="H62" s="175">
        <f>'将来負担比率（分子）の構造'!K$45</f>
        <v>634</v>
      </c>
      <c r="I62" s="175"/>
      <c r="J62" s="175"/>
      <c r="K62" s="175">
        <f>'将来負担比率（分子）の構造'!L$45</f>
        <v>641</v>
      </c>
      <c r="L62" s="175"/>
      <c r="M62" s="175"/>
      <c r="N62" s="175">
        <f>'将来負担比率（分子）の構造'!M$45</f>
        <v>646</v>
      </c>
      <c r="O62" s="175"/>
      <c r="P62" s="175"/>
    </row>
    <row r="63" spans="1:16" x14ac:dyDescent="0.15">
      <c r="A63" s="175" t="s">
        <v>36</v>
      </c>
      <c r="B63" s="175">
        <f>'将来負担比率（分子）の構造'!I$44</f>
        <v>104</v>
      </c>
      <c r="C63" s="175"/>
      <c r="D63" s="175"/>
      <c r="E63" s="175">
        <f>'将来負担比率（分子）の構造'!J$44</f>
        <v>87</v>
      </c>
      <c r="F63" s="175"/>
      <c r="G63" s="175"/>
      <c r="H63" s="175">
        <f>'将来負担比率（分子）の構造'!K$44</f>
        <v>79</v>
      </c>
      <c r="I63" s="175"/>
      <c r="J63" s="175"/>
      <c r="K63" s="175">
        <f>'将来負担比率（分子）の構造'!L$44</f>
        <v>80</v>
      </c>
      <c r="L63" s="175"/>
      <c r="M63" s="175"/>
      <c r="N63" s="175">
        <f>'将来負担比率（分子）の構造'!M$44</f>
        <v>85</v>
      </c>
      <c r="O63" s="175"/>
      <c r="P63" s="175"/>
    </row>
    <row r="64" spans="1:16" x14ac:dyDescent="0.15">
      <c r="A64" s="175" t="s">
        <v>35</v>
      </c>
      <c r="B64" s="175">
        <f>'将来負担比率（分子）の構造'!I$43</f>
        <v>971</v>
      </c>
      <c r="C64" s="175"/>
      <c r="D64" s="175"/>
      <c r="E64" s="175">
        <f>'将来負担比率（分子）の構造'!J$43</f>
        <v>948</v>
      </c>
      <c r="F64" s="175"/>
      <c r="G64" s="175"/>
      <c r="H64" s="175">
        <f>'将来負担比率（分子）の構造'!K$43</f>
        <v>937</v>
      </c>
      <c r="I64" s="175"/>
      <c r="J64" s="175"/>
      <c r="K64" s="175">
        <f>'将来負担比率（分子）の構造'!L$43</f>
        <v>902</v>
      </c>
      <c r="L64" s="175"/>
      <c r="M64" s="175"/>
      <c r="N64" s="175">
        <f>'将来負担比率（分子）の構造'!M$43</f>
        <v>856</v>
      </c>
      <c r="O64" s="175"/>
      <c r="P64" s="175"/>
    </row>
    <row r="65" spans="1:16" x14ac:dyDescent="0.15">
      <c r="A65" s="175" t="s">
        <v>34</v>
      </c>
      <c r="B65" s="175">
        <f>'将来負担比率（分子）の構造'!I$42</f>
        <v>43</v>
      </c>
      <c r="C65" s="175"/>
      <c r="D65" s="175"/>
      <c r="E65" s="175">
        <f>'将来負担比率（分子）の構造'!J$42</f>
        <v>31</v>
      </c>
      <c r="F65" s="175"/>
      <c r="G65" s="175"/>
      <c r="H65" s="175">
        <f>'将来負担比率（分子）の構造'!K$42</f>
        <v>12</v>
      </c>
      <c r="I65" s="175"/>
      <c r="J65" s="175"/>
      <c r="K65" s="175">
        <f>'将来負担比率（分子）の構造'!L$42</f>
        <v>10</v>
      </c>
      <c r="L65" s="175"/>
      <c r="M65" s="175"/>
      <c r="N65" s="175" t="str">
        <f>'将来負担比率（分子）の構造'!M$42</f>
        <v>-</v>
      </c>
      <c r="O65" s="175"/>
      <c r="P65" s="175"/>
    </row>
    <row r="66" spans="1:16" x14ac:dyDescent="0.15">
      <c r="A66" s="175" t="s">
        <v>33</v>
      </c>
      <c r="B66" s="175">
        <f>'将来負担比率（分子）の構造'!I$41</f>
        <v>4488</v>
      </c>
      <c r="C66" s="175"/>
      <c r="D66" s="175"/>
      <c r="E66" s="175">
        <f>'将来負担比率（分子）の構造'!J$41</f>
        <v>4881</v>
      </c>
      <c r="F66" s="175"/>
      <c r="G66" s="175"/>
      <c r="H66" s="175">
        <f>'将来負担比率（分子）の構造'!K$41</f>
        <v>5220</v>
      </c>
      <c r="I66" s="175"/>
      <c r="J66" s="175"/>
      <c r="K66" s="175">
        <f>'将来負担比率（分子）の構造'!L$41</f>
        <v>5483</v>
      </c>
      <c r="L66" s="175"/>
      <c r="M66" s="175"/>
      <c r="N66" s="175">
        <f>'将来負担比率（分子）の構造'!M$41</f>
        <v>5385</v>
      </c>
      <c r="O66" s="175"/>
      <c r="P66" s="175"/>
    </row>
    <row r="67" spans="1:16" x14ac:dyDescent="0.15">
      <c r="A67" s="175" t="s">
        <v>75</v>
      </c>
      <c r="B67" s="175" t="e">
        <f>NA()</f>
        <v>#N/A</v>
      </c>
      <c r="C67" s="175">
        <f>IF(ISNUMBER('将来負担比率（分子）の構造'!I$53), IF('将来負担比率（分子）の構造'!I$53 &lt; 0, 0, '将来負担比率（分子）の構造'!I$53), NA())</f>
        <v>242</v>
      </c>
      <c r="D67" s="175" t="e">
        <f>NA()</f>
        <v>#N/A</v>
      </c>
      <c r="E67" s="175" t="e">
        <f>NA()</f>
        <v>#N/A</v>
      </c>
      <c r="F67" s="175">
        <f>IF(ISNUMBER('将来負担比率（分子）の構造'!J$53), IF('将来負担比率（分子）の構造'!J$53 &lt; 0, 0, '将来負担比率（分子）の構造'!J$53), NA())</f>
        <v>168</v>
      </c>
      <c r="G67" s="175" t="e">
        <f>NA()</f>
        <v>#N/A</v>
      </c>
      <c r="H67" s="175" t="e">
        <f>NA()</f>
        <v>#N/A</v>
      </c>
      <c r="I67" s="175">
        <f>IF(ISNUMBER('将来負担比率（分子）の構造'!K$53), IF('将来負担比率（分子）の構造'!K$53 &lt; 0, 0, '将来負担比率（分子）の構造'!K$53), NA())</f>
        <v>342</v>
      </c>
      <c r="J67" s="175" t="e">
        <f>NA()</f>
        <v>#N/A</v>
      </c>
      <c r="K67" s="175" t="e">
        <f>NA()</f>
        <v>#N/A</v>
      </c>
      <c r="L67" s="175">
        <f>IF(ISNUMBER('将来負担比率（分子）の構造'!L$53), IF('将来負担比率（分子）の構造'!L$53 &lt; 0, 0, '将来負担比率（分子）の構造'!L$53), NA())</f>
        <v>272</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76</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77</v>
      </c>
      <c r="B72" s="179">
        <f>基金残高に係る経年分析!F55</f>
        <v>615</v>
      </c>
      <c r="C72" s="179">
        <f>基金残高に係る経年分析!G55</f>
        <v>617</v>
      </c>
      <c r="D72" s="179">
        <f>基金残高に係る経年分析!H55</f>
        <v>619</v>
      </c>
    </row>
    <row r="73" spans="1:16" x14ac:dyDescent="0.15">
      <c r="A73" s="178" t="s">
        <v>78</v>
      </c>
      <c r="B73" s="179">
        <f>基金残高に係る経年分析!F56</f>
        <v>898</v>
      </c>
      <c r="C73" s="179">
        <f>基金残高に係る経年分析!G56</f>
        <v>1055</v>
      </c>
      <c r="D73" s="179">
        <f>基金残高に係る経年分析!H56</f>
        <v>1110</v>
      </c>
    </row>
    <row r="74" spans="1:16" x14ac:dyDescent="0.15">
      <c r="A74" s="178" t="s">
        <v>79</v>
      </c>
      <c r="B74" s="179">
        <f>基金残高に係る経年分析!F57</f>
        <v>730</v>
      </c>
      <c r="C74" s="179">
        <f>基金残高に係る経年分析!G57</f>
        <v>752</v>
      </c>
      <c r="D74" s="179">
        <f>基金残高に係る経年分析!H57</f>
        <v>766</v>
      </c>
    </row>
  </sheetData>
  <sheetProtection algorithmName="SHA-512" hashValue="NhYH33gA1Cu5uGfntSUWvQaDYHwgw178w52OTQUKEpPuIYxaNeTS5T1xJeK7Bbu4MoPjFEcBYHzHFAStcWjQBA==" saltValue="wUrXitqH6F0Aawu6fbFrUA=="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topLeftCell="AQ19" workbookViewId="0">
      <selection activeCell="DW28" activeCellId="2" sqref="DW25:EC25 DW27:EC27 DW28:EC28"/>
    </sheetView>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214</v>
      </c>
      <c r="DI1" s="718"/>
      <c r="DJ1" s="718"/>
      <c r="DK1" s="718"/>
      <c r="DL1" s="718"/>
      <c r="DM1" s="718"/>
      <c r="DN1" s="719"/>
      <c r="DO1" s="214"/>
      <c r="DP1" s="717" t="s">
        <v>215</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216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217</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218</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219</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220</v>
      </c>
      <c r="S4" s="674"/>
      <c r="T4" s="674"/>
      <c r="U4" s="674"/>
      <c r="V4" s="674"/>
      <c r="W4" s="674"/>
      <c r="X4" s="674"/>
      <c r="Y4" s="675"/>
      <c r="Z4" s="673" t="s">
        <v>221</v>
      </c>
      <c r="AA4" s="674"/>
      <c r="AB4" s="674"/>
      <c r="AC4" s="675"/>
      <c r="AD4" s="673" t="s">
        <v>222</v>
      </c>
      <c r="AE4" s="674"/>
      <c r="AF4" s="674"/>
      <c r="AG4" s="674"/>
      <c r="AH4" s="674"/>
      <c r="AI4" s="674"/>
      <c r="AJ4" s="674"/>
      <c r="AK4" s="675"/>
      <c r="AL4" s="673" t="s">
        <v>221</v>
      </c>
      <c r="AM4" s="674"/>
      <c r="AN4" s="674"/>
      <c r="AO4" s="675"/>
      <c r="AP4" s="720" t="s">
        <v>223</v>
      </c>
      <c r="AQ4" s="720"/>
      <c r="AR4" s="720"/>
      <c r="AS4" s="720"/>
      <c r="AT4" s="720"/>
      <c r="AU4" s="720"/>
      <c r="AV4" s="720"/>
      <c r="AW4" s="720"/>
      <c r="AX4" s="720"/>
      <c r="AY4" s="720"/>
      <c r="AZ4" s="720"/>
      <c r="BA4" s="720"/>
      <c r="BB4" s="720"/>
      <c r="BC4" s="720"/>
      <c r="BD4" s="720"/>
      <c r="BE4" s="720"/>
      <c r="BF4" s="720"/>
      <c r="BG4" s="720" t="s">
        <v>224</v>
      </c>
      <c r="BH4" s="720"/>
      <c r="BI4" s="720"/>
      <c r="BJ4" s="720"/>
      <c r="BK4" s="720"/>
      <c r="BL4" s="720"/>
      <c r="BM4" s="720"/>
      <c r="BN4" s="720"/>
      <c r="BO4" s="720" t="s">
        <v>221</v>
      </c>
      <c r="BP4" s="720"/>
      <c r="BQ4" s="720"/>
      <c r="BR4" s="720"/>
      <c r="BS4" s="720" t="s">
        <v>225</v>
      </c>
      <c r="BT4" s="720"/>
      <c r="BU4" s="720"/>
      <c r="BV4" s="720"/>
      <c r="BW4" s="720"/>
      <c r="BX4" s="720"/>
      <c r="BY4" s="720"/>
      <c r="BZ4" s="720"/>
      <c r="CA4" s="720"/>
      <c r="CB4" s="720"/>
      <c r="CD4" s="673" t="s">
        <v>226</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227</v>
      </c>
      <c r="C5" s="680"/>
      <c r="D5" s="680"/>
      <c r="E5" s="680"/>
      <c r="F5" s="680"/>
      <c r="G5" s="680"/>
      <c r="H5" s="680"/>
      <c r="I5" s="680"/>
      <c r="J5" s="680"/>
      <c r="K5" s="680"/>
      <c r="L5" s="680"/>
      <c r="M5" s="680"/>
      <c r="N5" s="680"/>
      <c r="O5" s="680"/>
      <c r="P5" s="680"/>
      <c r="Q5" s="681"/>
      <c r="R5" s="676">
        <v>333130</v>
      </c>
      <c r="S5" s="677"/>
      <c r="T5" s="677"/>
      <c r="U5" s="677"/>
      <c r="V5" s="677"/>
      <c r="W5" s="677"/>
      <c r="X5" s="677"/>
      <c r="Y5" s="702"/>
      <c r="Z5" s="715">
        <v>7</v>
      </c>
      <c r="AA5" s="715"/>
      <c r="AB5" s="715"/>
      <c r="AC5" s="715"/>
      <c r="AD5" s="716">
        <v>333130</v>
      </c>
      <c r="AE5" s="716"/>
      <c r="AF5" s="716"/>
      <c r="AG5" s="716"/>
      <c r="AH5" s="716"/>
      <c r="AI5" s="716"/>
      <c r="AJ5" s="716"/>
      <c r="AK5" s="716"/>
      <c r="AL5" s="703">
        <v>13.4</v>
      </c>
      <c r="AM5" s="685"/>
      <c r="AN5" s="685"/>
      <c r="AO5" s="704"/>
      <c r="AP5" s="679" t="s">
        <v>228</v>
      </c>
      <c r="AQ5" s="680"/>
      <c r="AR5" s="680"/>
      <c r="AS5" s="680"/>
      <c r="AT5" s="680"/>
      <c r="AU5" s="680"/>
      <c r="AV5" s="680"/>
      <c r="AW5" s="680"/>
      <c r="AX5" s="680"/>
      <c r="AY5" s="680"/>
      <c r="AZ5" s="680"/>
      <c r="BA5" s="680"/>
      <c r="BB5" s="680"/>
      <c r="BC5" s="680"/>
      <c r="BD5" s="680"/>
      <c r="BE5" s="680"/>
      <c r="BF5" s="681"/>
      <c r="BG5" s="621">
        <v>333130</v>
      </c>
      <c r="BH5" s="622"/>
      <c r="BI5" s="622"/>
      <c r="BJ5" s="622"/>
      <c r="BK5" s="622"/>
      <c r="BL5" s="622"/>
      <c r="BM5" s="622"/>
      <c r="BN5" s="623"/>
      <c r="BO5" s="659">
        <v>100</v>
      </c>
      <c r="BP5" s="659"/>
      <c r="BQ5" s="659"/>
      <c r="BR5" s="659"/>
      <c r="BS5" s="660">
        <v>26600</v>
      </c>
      <c r="BT5" s="660"/>
      <c r="BU5" s="660"/>
      <c r="BV5" s="660"/>
      <c r="BW5" s="660"/>
      <c r="BX5" s="660"/>
      <c r="BY5" s="660"/>
      <c r="BZ5" s="660"/>
      <c r="CA5" s="660"/>
      <c r="CB5" s="695"/>
      <c r="CD5" s="673" t="s">
        <v>223</v>
      </c>
      <c r="CE5" s="674"/>
      <c r="CF5" s="674"/>
      <c r="CG5" s="674"/>
      <c r="CH5" s="674"/>
      <c r="CI5" s="674"/>
      <c r="CJ5" s="674"/>
      <c r="CK5" s="674"/>
      <c r="CL5" s="674"/>
      <c r="CM5" s="674"/>
      <c r="CN5" s="674"/>
      <c r="CO5" s="674"/>
      <c r="CP5" s="674"/>
      <c r="CQ5" s="675"/>
      <c r="CR5" s="673" t="s">
        <v>229</v>
      </c>
      <c r="CS5" s="674"/>
      <c r="CT5" s="674"/>
      <c r="CU5" s="674"/>
      <c r="CV5" s="674"/>
      <c r="CW5" s="674"/>
      <c r="CX5" s="674"/>
      <c r="CY5" s="675"/>
      <c r="CZ5" s="673" t="s">
        <v>221</v>
      </c>
      <c r="DA5" s="674"/>
      <c r="DB5" s="674"/>
      <c r="DC5" s="675"/>
      <c r="DD5" s="673" t="s">
        <v>230</v>
      </c>
      <c r="DE5" s="674"/>
      <c r="DF5" s="674"/>
      <c r="DG5" s="674"/>
      <c r="DH5" s="674"/>
      <c r="DI5" s="674"/>
      <c r="DJ5" s="674"/>
      <c r="DK5" s="674"/>
      <c r="DL5" s="674"/>
      <c r="DM5" s="674"/>
      <c r="DN5" s="674"/>
      <c r="DO5" s="674"/>
      <c r="DP5" s="675"/>
      <c r="DQ5" s="673" t="s">
        <v>231</v>
      </c>
      <c r="DR5" s="674"/>
      <c r="DS5" s="674"/>
      <c r="DT5" s="674"/>
      <c r="DU5" s="674"/>
      <c r="DV5" s="674"/>
      <c r="DW5" s="674"/>
      <c r="DX5" s="674"/>
      <c r="DY5" s="674"/>
      <c r="DZ5" s="674"/>
      <c r="EA5" s="674"/>
      <c r="EB5" s="674"/>
      <c r="EC5" s="675"/>
    </row>
    <row r="6" spans="2:143" ht="11.25" customHeight="1" x14ac:dyDescent="0.15">
      <c r="B6" s="618" t="s">
        <v>232</v>
      </c>
      <c r="C6" s="619"/>
      <c r="D6" s="619"/>
      <c r="E6" s="619"/>
      <c r="F6" s="619"/>
      <c r="G6" s="619"/>
      <c r="H6" s="619"/>
      <c r="I6" s="619"/>
      <c r="J6" s="619"/>
      <c r="K6" s="619"/>
      <c r="L6" s="619"/>
      <c r="M6" s="619"/>
      <c r="N6" s="619"/>
      <c r="O6" s="619"/>
      <c r="P6" s="619"/>
      <c r="Q6" s="620"/>
      <c r="R6" s="621">
        <v>48517</v>
      </c>
      <c r="S6" s="622"/>
      <c r="T6" s="622"/>
      <c r="U6" s="622"/>
      <c r="V6" s="622"/>
      <c r="W6" s="622"/>
      <c r="X6" s="622"/>
      <c r="Y6" s="623"/>
      <c r="Z6" s="659">
        <v>1</v>
      </c>
      <c r="AA6" s="659"/>
      <c r="AB6" s="659"/>
      <c r="AC6" s="659"/>
      <c r="AD6" s="660">
        <v>48517</v>
      </c>
      <c r="AE6" s="660"/>
      <c r="AF6" s="660"/>
      <c r="AG6" s="660"/>
      <c r="AH6" s="660"/>
      <c r="AI6" s="660"/>
      <c r="AJ6" s="660"/>
      <c r="AK6" s="660"/>
      <c r="AL6" s="624">
        <v>1.9</v>
      </c>
      <c r="AM6" s="625"/>
      <c r="AN6" s="625"/>
      <c r="AO6" s="661"/>
      <c r="AP6" s="618" t="s">
        <v>233</v>
      </c>
      <c r="AQ6" s="619"/>
      <c r="AR6" s="619"/>
      <c r="AS6" s="619"/>
      <c r="AT6" s="619"/>
      <c r="AU6" s="619"/>
      <c r="AV6" s="619"/>
      <c r="AW6" s="619"/>
      <c r="AX6" s="619"/>
      <c r="AY6" s="619"/>
      <c r="AZ6" s="619"/>
      <c r="BA6" s="619"/>
      <c r="BB6" s="619"/>
      <c r="BC6" s="619"/>
      <c r="BD6" s="619"/>
      <c r="BE6" s="619"/>
      <c r="BF6" s="620"/>
      <c r="BG6" s="621">
        <v>333130</v>
      </c>
      <c r="BH6" s="622"/>
      <c r="BI6" s="622"/>
      <c r="BJ6" s="622"/>
      <c r="BK6" s="622"/>
      <c r="BL6" s="622"/>
      <c r="BM6" s="622"/>
      <c r="BN6" s="623"/>
      <c r="BO6" s="659">
        <v>100</v>
      </c>
      <c r="BP6" s="659"/>
      <c r="BQ6" s="659"/>
      <c r="BR6" s="659"/>
      <c r="BS6" s="660">
        <v>26600</v>
      </c>
      <c r="BT6" s="660"/>
      <c r="BU6" s="660"/>
      <c r="BV6" s="660"/>
      <c r="BW6" s="660"/>
      <c r="BX6" s="660"/>
      <c r="BY6" s="660"/>
      <c r="BZ6" s="660"/>
      <c r="CA6" s="660"/>
      <c r="CB6" s="695"/>
      <c r="CD6" s="679" t="s">
        <v>234</v>
      </c>
      <c r="CE6" s="680"/>
      <c r="CF6" s="680"/>
      <c r="CG6" s="680"/>
      <c r="CH6" s="680"/>
      <c r="CI6" s="680"/>
      <c r="CJ6" s="680"/>
      <c r="CK6" s="680"/>
      <c r="CL6" s="680"/>
      <c r="CM6" s="680"/>
      <c r="CN6" s="680"/>
      <c r="CO6" s="680"/>
      <c r="CP6" s="680"/>
      <c r="CQ6" s="681"/>
      <c r="CR6" s="621">
        <v>54437</v>
      </c>
      <c r="CS6" s="622"/>
      <c r="CT6" s="622"/>
      <c r="CU6" s="622"/>
      <c r="CV6" s="622"/>
      <c r="CW6" s="622"/>
      <c r="CX6" s="622"/>
      <c r="CY6" s="623"/>
      <c r="CZ6" s="703">
        <v>1.2</v>
      </c>
      <c r="DA6" s="685"/>
      <c r="DB6" s="685"/>
      <c r="DC6" s="705"/>
      <c r="DD6" s="627" t="s">
        <v>235</v>
      </c>
      <c r="DE6" s="622"/>
      <c r="DF6" s="622"/>
      <c r="DG6" s="622"/>
      <c r="DH6" s="622"/>
      <c r="DI6" s="622"/>
      <c r="DJ6" s="622"/>
      <c r="DK6" s="622"/>
      <c r="DL6" s="622"/>
      <c r="DM6" s="622"/>
      <c r="DN6" s="622"/>
      <c r="DO6" s="622"/>
      <c r="DP6" s="623"/>
      <c r="DQ6" s="627">
        <v>54427</v>
      </c>
      <c r="DR6" s="622"/>
      <c r="DS6" s="622"/>
      <c r="DT6" s="622"/>
      <c r="DU6" s="622"/>
      <c r="DV6" s="622"/>
      <c r="DW6" s="622"/>
      <c r="DX6" s="622"/>
      <c r="DY6" s="622"/>
      <c r="DZ6" s="622"/>
      <c r="EA6" s="622"/>
      <c r="EB6" s="622"/>
      <c r="EC6" s="658"/>
    </row>
    <row r="7" spans="2:143" ht="11.25" customHeight="1" x14ac:dyDescent="0.15">
      <c r="B7" s="618" t="s">
        <v>236</v>
      </c>
      <c r="C7" s="619"/>
      <c r="D7" s="619"/>
      <c r="E7" s="619"/>
      <c r="F7" s="619"/>
      <c r="G7" s="619"/>
      <c r="H7" s="619"/>
      <c r="I7" s="619"/>
      <c r="J7" s="619"/>
      <c r="K7" s="619"/>
      <c r="L7" s="619"/>
      <c r="M7" s="619"/>
      <c r="N7" s="619"/>
      <c r="O7" s="619"/>
      <c r="P7" s="619"/>
      <c r="Q7" s="620"/>
      <c r="R7" s="621">
        <v>222</v>
      </c>
      <c r="S7" s="622"/>
      <c r="T7" s="622"/>
      <c r="U7" s="622"/>
      <c r="V7" s="622"/>
      <c r="W7" s="622"/>
      <c r="X7" s="622"/>
      <c r="Y7" s="623"/>
      <c r="Z7" s="659">
        <v>0</v>
      </c>
      <c r="AA7" s="659"/>
      <c r="AB7" s="659"/>
      <c r="AC7" s="659"/>
      <c r="AD7" s="660">
        <v>222</v>
      </c>
      <c r="AE7" s="660"/>
      <c r="AF7" s="660"/>
      <c r="AG7" s="660"/>
      <c r="AH7" s="660"/>
      <c r="AI7" s="660"/>
      <c r="AJ7" s="660"/>
      <c r="AK7" s="660"/>
      <c r="AL7" s="624">
        <v>0</v>
      </c>
      <c r="AM7" s="625"/>
      <c r="AN7" s="625"/>
      <c r="AO7" s="661"/>
      <c r="AP7" s="618" t="s">
        <v>237</v>
      </c>
      <c r="AQ7" s="619"/>
      <c r="AR7" s="619"/>
      <c r="AS7" s="619"/>
      <c r="AT7" s="619"/>
      <c r="AU7" s="619"/>
      <c r="AV7" s="619"/>
      <c r="AW7" s="619"/>
      <c r="AX7" s="619"/>
      <c r="AY7" s="619"/>
      <c r="AZ7" s="619"/>
      <c r="BA7" s="619"/>
      <c r="BB7" s="619"/>
      <c r="BC7" s="619"/>
      <c r="BD7" s="619"/>
      <c r="BE7" s="619"/>
      <c r="BF7" s="620"/>
      <c r="BG7" s="621">
        <v>132155</v>
      </c>
      <c r="BH7" s="622"/>
      <c r="BI7" s="622"/>
      <c r="BJ7" s="622"/>
      <c r="BK7" s="622"/>
      <c r="BL7" s="622"/>
      <c r="BM7" s="622"/>
      <c r="BN7" s="623"/>
      <c r="BO7" s="659">
        <v>39.700000000000003</v>
      </c>
      <c r="BP7" s="659"/>
      <c r="BQ7" s="659"/>
      <c r="BR7" s="659"/>
      <c r="BS7" s="660">
        <v>5270</v>
      </c>
      <c r="BT7" s="660"/>
      <c r="BU7" s="660"/>
      <c r="BV7" s="660"/>
      <c r="BW7" s="660"/>
      <c r="BX7" s="660"/>
      <c r="BY7" s="660"/>
      <c r="BZ7" s="660"/>
      <c r="CA7" s="660"/>
      <c r="CB7" s="695"/>
      <c r="CD7" s="618" t="s">
        <v>238</v>
      </c>
      <c r="CE7" s="619"/>
      <c r="CF7" s="619"/>
      <c r="CG7" s="619"/>
      <c r="CH7" s="619"/>
      <c r="CI7" s="619"/>
      <c r="CJ7" s="619"/>
      <c r="CK7" s="619"/>
      <c r="CL7" s="619"/>
      <c r="CM7" s="619"/>
      <c r="CN7" s="619"/>
      <c r="CO7" s="619"/>
      <c r="CP7" s="619"/>
      <c r="CQ7" s="620"/>
      <c r="CR7" s="621">
        <v>884581</v>
      </c>
      <c r="CS7" s="622"/>
      <c r="CT7" s="622"/>
      <c r="CU7" s="622"/>
      <c r="CV7" s="622"/>
      <c r="CW7" s="622"/>
      <c r="CX7" s="622"/>
      <c r="CY7" s="623"/>
      <c r="CZ7" s="659">
        <v>19</v>
      </c>
      <c r="DA7" s="659"/>
      <c r="DB7" s="659"/>
      <c r="DC7" s="659"/>
      <c r="DD7" s="627">
        <v>67138</v>
      </c>
      <c r="DE7" s="622"/>
      <c r="DF7" s="622"/>
      <c r="DG7" s="622"/>
      <c r="DH7" s="622"/>
      <c r="DI7" s="622"/>
      <c r="DJ7" s="622"/>
      <c r="DK7" s="622"/>
      <c r="DL7" s="622"/>
      <c r="DM7" s="622"/>
      <c r="DN7" s="622"/>
      <c r="DO7" s="622"/>
      <c r="DP7" s="623"/>
      <c r="DQ7" s="627">
        <v>638778</v>
      </c>
      <c r="DR7" s="622"/>
      <c r="DS7" s="622"/>
      <c r="DT7" s="622"/>
      <c r="DU7" s="622"/>
      <c r="DV7" s="622"/>
      <c r="DW7" s="622"/>
      <c r="DX7" s="622"/>
      <c r="DY7" s="622"/>
      <c r="DZ7" s="622"/>
      <c r="EA7" s="622"/>
      <c r="EB7" s="622"/>
      <c r="EC7" s="658"/>
    </row>
    <row r="8" spans="2:143" ht="11.25" customHeight="1" x14ac:dyDescent="0.15">
      <c r="B8" s="618" t="s">
        <v>239</v>
      </c>
      <c r="C8" s="619"/>
      <c r="D8" s="619"/>
      <c r="E8" s="619"/>
      <c r="F8" s="619"/>
      <c r="G8" s="619"/>
      <c r="H8" s="619"/>
      <c r="I8" s="619"/>
      <c r="J8" s="619"/>
      <c r="K8" s="619"/>
      <c r="L8" s="619"/>
      <c r="M8" s="619"/>
      <c r="N8" s="619"/>
      <c r="O8" s="619"/>
      <c r="P8" s="619"/>
      <c r="Q8" s="620"/>
      <c r="R8" s="621">
        <v>1100</v>
      </c>
      <c r="S8" s="622"/>
      <c r="T8" s="622"/>
      <c r="U8" s="622"/>
      <c r="V8" s="622"/>
      <c r="W8" s="622"/>
      <c r="X8" s="622"/>
      <c r="Y8" s="623"/>
      <c r="Z8" s="659">
        <v>0</v>
      </c>
      <c r="AA8" s="659"/>
      <c r="AB8" s="659"/>
      <c r="AC8" s="659"/>
      <c r="AD8" s="660">
        <v>1100</v>
      </c>
      <c r="AE8" s="660"/>
      <c r="AF8" s="660"/>
      <c r="AG8" s="660"/>
      <c r="AH8" s="660"/>
      <c r="AI8" s="660"/>
      <c r="AJ8" s="660"/>
      <c r="AK8" s="660"/>
      <c r="AL8" s="624">
        <v>0</v>
      </c>
      <c r="AM8" s="625"/>
      <c r="AN8" s="625"/>
      <c r="AO8" s="661"/>
      <c r="AP8" s="618" t="s">
        <v>240</v>
      </c>
      <c r="AQ8" s="619"/>
      <c r="AR8" s="619"/>
      <c r="AS8" s="619"/>
      <c r="AT8" s="619"/>
      <c r="AU8" s="619"/>
      <c r="AV8" s="619"/>
      <c r="AW8" s="619"/>
      <c r="AX8" s="619"/>
      <c r="AY8" s="619"/>
      <c r="AZ8" s="619"/>
      <c r="BA8" s="619"/>
      <c r="BB8" s="619"/>
      <c r="BC8" s="619"/>
      <c r="BD8" s="619"/>
      <c r="BE8" s="619"/>
      <c r="BF8" s="620"/>
      <c r="BG8" s="621">
        <v>5012</v>
      </c>
      <c r="BH8" s="622"/>
      <c r="BI8" s="622"/>
      <c r="BJ8" s="622"/>
      <c r="BK8" s="622"/>
      <c r="BL8" s="622"/>
      <c r="BM8" s="622"/>
      <c r="BN8" s="623"/>
      <c r="BO8" s="659">
        <v>1.5</v>
      </c>
      <c r="BP8" s="659"/>
      <c r="BQ8" s="659"/>
      <c r="BR8" s="659"/>
      <c r="BS8" s="660" t="s">
        <v>128</v>
      </c>
      <c r="BT8" s="660"/>
      <c r="BU8" s="660"/>
      <c r="BV8" s="660"/>
      <c r="BW8" s="660"/>
      <c r="BX8" s="660"/>
      <c r="BY8" s="660"/>
      <c r="BZ8" s="660"/>
      <c r="CA8" s="660"/>
      <c r="CB8" s="695"/>
      <c r="CD8" s="618" t="s">
        <v>241</v>
      </c>
      <c r="CE8" s="619"/>
      <c r="CF8" s="619"/>
      <c r="CG8" s="619"/>
      <c r="CH8" s="619"/>
      <c r="CI8" s="619"/>
      <c r="CJ8" s="619"/>
      <c r="CK8" s="619"/>
      <c r="CL8" s="619"/>
      <c r="CM8" s="619"/>
      <c r="CN8" s="619"/>
      <c r="CO8" s="619"/>
      <c r="CP8" s="619"/>
      <c r="CQ8" s="620"/>
      <c r="CR8" s="621">
        <v>972832</v>
      </c>
      <c r="CS8" s="622"/>
      <c r="CT8" s="622"/>
      <c r="CU8" s="622"/>
      <c r="CV8" s="622"/>
      <c r="CW8" s="622"/>
      <c r="CX8" s="622"/>
      <c r="CY8" s="623"/>
      <c r="CZ8" s="659">
        <v>20.9</v>
      </c>
      <c r="DA8" s="659"/>
      <c r="DB8" s="659"/>
      <c r="DC8" s="659"/>
      <c r="DD8" s="627">
        <v>1370</v>
      </c>
      <c r="DE8" s="622"/>
      <c r="DF8" s="622"/>
      <c r="DG8" s="622"/>
      <c r="DH8" s="622"/>
      <c r="DI8" s="622"/>
      <c r="DJ8" s="622"/>
      <c r="DK8" s="622"/>
      <c r="DL8" s="622"/>
      <c r="DM8" s="622"/>
      <c r="DN8" s="622"/>
      <c r="DO8" s="622"/>
      <c r="DP8" s="623"/>
      <c r="DQ8" s="627">
        <v>558048</v>
      </c>
      <c r="DR8" s="622"/>
      <c r="DS8" s="622"/>
      <c r="DT8" s="622"/>
      <c r="DU8" s="622"/>
      <c r="DV8" s="622"/>
      <c r="DW8" s="622"/>
      <c r="DX8" s="622"/>
      <c r="DY8" s="622"/>
      <c r="DZ8" s="622"/>
      <c r="EA8" s="622"/>
      <c r="EB8" s="622"/>
      <c r="EC8" s="658"/>
    </row>
    <row r="9" spans="2:143" ht="11.25" customHeight="1" x14ac:dyDescent="0.15">
      <c r="B9" s="618" t="s">
        <v>242</v>
      </c>
      <c r="C9" s="619"/>
      <c r="D9" s="619"/>
      <c r="E9" s="619"/>
      <c r="F9" s="619"/>
      <c r="G9" s="619"/>
      <c r="H9" s="619"/>
      <c r="I9" s="619"/>
      <c r="J9" s="619"/>
      <c r="K9" s="619"/>
      <c r="L9" s="619"/>
      <c r="M9" s="619"/>
      <c r="N9" s="619"/>
      <c r="O9" s="619"/>
      <c r="P9" s="619"/>
      <c r="Q9" s="620"/>
      <c r="R9" s="621">
        <v>814</v>
      </c>
      <c r="S9" s="622"/>
      <c r="T9" s="622"/>
      <c r="U9" s="622"/>
      <c r="V9" s="622"/>
      <c r="W9" s="622"/>
      <c r="X9" s="622"/>
      <c r="Y9" s="623"/>
      <c r="Z9" s="659">
        <v>0</v>
      </c>
      <c r="AA9" s="659"/>
      <c r="AB9" s="659"/>
      <c r="AC9" s="659"/>
      <c r="AD9" s="660">
        <v>814</v>
      </c>
      <c r="AE9" s="660"/>
      <c r="AF9" s="660"/>
      <c r="AG9" s="660"/>
      <c r="AH9" s="660"/>
      <c r="AI9" s="660"/>
      <c r="AJ9" s="660"/>
      <c r="AK9" s="660"/>
      <c r="AL9" s="624">
        <v>0</v>
      </c>
      <c r="AM9" s="625"/>
      <c r="AN9" s="625"/>
      <c r="AO9" s="661"/>
      <c r="AP9" s="618" t="s">
        <v>243</v>
      </c>
      <c r="AQ9" s="619"/>
      <c r="AR9" s="619"/>
      <c r="AS9" s="619"/>
      <c r="AT9" s="619"/>
      <c r="AU9" s="619"/>
      <c r="AV9" s="619"/>
      <c r="AW9" s="619"/>
      <c r="AX9" s="619"/>
      <c r="AY9" s="619"/>
      <c r="AZ9" s="619"/>
      <c r="BA9" s="619"/>
      <c r="BB9" s="619"/>
      <c r="BC9" s="619"/>
      <c r="BD9" s="619"/>
      <c r="BE9" s="619"/>
      <c r="BF9" s="620"/>
      <c r="BG9" s="621">
        <v>102634</v>
      </c>
      <c r="BH9" s="622"/>
      <c r="BI9" s="622"/>
      <c r="BJ9" s="622"/>
      <c r="BK9" s="622"/>
      <c r="BL9" s="622"/>
      <c r="BM9" s="622"/>
      <c r="BN9" s="623"/>
      <c r="BO9" s="659">
        <v>30.8</v>
      </c>
      <c r="BP9" s="659"/>
      <c r="BQ9" s="659"/>
      <c r="BR9" s="659"/>
      <c r="BS9" s="660" t="s">
        <v>235</v>
      </c>
      <c r="BT9" s="660"/>
      <c r="BU9" s="660"/>
      <c r="BV9" s="660"/>
      <c r="BW9" s="660"/>
      <c r="BX9" s="660"/>
      <c r="BY9" s="660"/>
      <c r="BZ9" s="660"/>
      <c r="CA9" s="660"/>
      <c r="CB9" s="695"/>
      <c r="CD9" s="618" t="s">
        <v>244</v>
      </c>
      <c r="CE9" s="619"/>
      <c r="CF9" s="619"/>
      <c r="CG9" s="619"/>
      <c r="CH9" s="619"/>
      <c r="CI9" s="619"/>
      <c r="CJ9" s="619"/>
      <c r="CK9" s="619"/>
      <c r="CL9" s="619"/>
      <c r="CM9" s="619"/>
      <c r="CN9" s="619"/>
      <c r="CO9" s="619"/>
      <c r="CP9" s="619"/>
      <c r="CQ9" s="620"/>
      <c r="CR9" s="621">
        <v>436522</v>
      </c>
      <c r="CS9" s="622"/>
      <c r="CT9" s="622"/>
      <c r="CU9" s="622"/>
      <c r="CV9" s="622"/>
      <c r="CW9" s="622"/>
      <c r="CX9" s="622"/>
      <c r="CY9" s="623"/>
      <c r="CZ9" s="659">
        <v>9.4</v>
      </c>
      <c r="DA9" s="659"/>
      <c r="DB9" s="659"/>
      <c r="DC9" s="659"/>
      <c r="DD9" s="627">
        <v>4160</v>
      </c>
      <c r="DE9" s="622"/>
      <c r="DF9" s="622"/>
      <c r="DG9" s="622"/>
      <c r="DH9" s="622"/>
      <c r="DI9" s="622"/>
      <c r="DJ9" s="622"/>
      <c r="DK9" s="622"/>
      <c r="DL9" s="622"/>
      <c r="DM9" s="622"/>
      <c r="DN9" s="622"/>
      <c r="DO9" s="622"/>
      <c r="DP9" s="623"/>
      <c r="DQ9" s="627">
        <v>395165</v>
      </c>
      <c r="DR9" s="622"/>
      <c r="DS9" s="622"/>
      <c r="DT9" s="622"/>
      <c r="DU9" s="622"/>
      <c r="DV9" s="622"/>
      <c r="DW9" s="622"/>
      <c r="DX9" s="622"/>
      <c r="DY9" s="622"/>
      <c r="DZ9" s="622"/>
      <c r="EA9" s="622"/>
      <c r="EB9" s="622"/>
      <c r="EC9" s="658"/>
    </row>
    <row r="10" spans="2:143" ht="11.25" customHeight="1" x14ac:dyDescent="0.15">
      <c r="B10" s="618" t="s">
        <v>245</v>
      </c>
      <c r="C10" s="619"/>
      <c r="D10" s="619"/>
      <c r="E10" s="619"/>
      <c r="F10" s="619"/>
      <c r="G10" s="619"/>
      <c r="H10" s="619"/>
      <c r="I10" s="619"/>
      <c r="J10" s="619"/>
      <c r="K10" s="619"/>
      <c r="L10" s="619"/>
      <c r="M10" s="619"/>
      <c r="N10" s="619"/>
      <c r="O10" s="619"/>
      <c r="P10" s="619"/>
      <c r="Q10" s="620"/>
      <c r="R10" s="621" t="s">
        <v>128</v>
      </c>
      <c r="S10" s="622"/>
      <c r="T10" s="622"/>
      <c r="U10" s="622"/>
      <c r="V10" s="622"/>
      <c r="W10" s="622"/>
      <c r="X10" s="622"/>
      <c r="Y10" s="623"/>
      <c r="Z10" s="659" t="s">
        <v>128</v>
      </c>
      <c r="AA10" s="659"/>
      <c r="AB10" s="659"/>
      <c r="AC10" s="659"/>
      <c r="AD10" s="660" t="s">
        <v>235</v>
      </c>
      <c r="AE10" s="660"/>
      <c r="AF10" s="660"/>
      <c r="AG10" s="660"/>
      <c r="AH10" s="660"/>
      <c r="AI10" s="660"/>
      <c r="AJ10" s="660"/>
      <c r="AK10" s="660"/>
      <c r="AL10" s="624" t="s">
        <v>128</v>
      </c>
      <c r="AM10" s="625"/>
      <c r="AN10" s="625"/>
      <c r="AO10" s="661"/>
      <c r="AP10" s="618" t="s">
        <v>246</v>
      </c>
      <c r="AQ10" s="619"/>
      <c r="AR10" s="619"/>
      <c r="AS10" s="619"/>
      <c r="AT10" s="619"/>
      <c r="AU10" s="619"/>
      <c r="AV10" s="619"/>
      <c r="AW10" s="619"/>
      <c r="AX10" s="619"/>
      <c r="AY10" s="619"/>
      <c r="AZ10" s="619"/>
      <c r="BA10" s="619"/>
      <c r="BB10" s="619"/>
      <c r="BC10" s="619"/>
      <c r="BD10" s="619"/>
      <c r="BE10" s="619"/>
      <c r="BF10" s="620"/>
      <c r="BG10" s="621">
        <v>14550</v>
      </c>
      <c r="BH10" s="622"/>
      <c r="BI10" s="622"/>
      <c r="BJ10" s="622"/>
      <c r="BK10" s="622"/>
      <c r="BL10" s="622"/>
      <c r="BM10" s="622"/>
      <c r="BN10" s="623"/>
      <c r="BO10" s="659">
        <v>4.4000000000000004</v>
      </c>
      <c r="BP10" s="659"/>
      <c r="BQ10" s="659"/>
      <c r="BR10" s="659"/>
      <c r="BS10" s="660">
        <v>2425</v>
      </c>
      <c r="BT10" s="660"/>
      <c r="BU10" s="660"/>
      <c r="BV10" s="660"/>
      <c r="BW10" s="660"/>
      <c r="BX10" s="660"/>
      <c r="BY10" s="660"/>
      <c r="BZ10" s="660"/>
      <c r="CA10" s="660"/>
      <c r="CB10" s="695"/>
      <c r="CD10" s="618" t="s">
        <v>247</v>
      </c>
      <c r="CE10" s="619"/>
      <c r="CF10" s="619"/>
      <c r="CG10" s="619"/>
      <c r="CH10" s="619"/>
      <c r="CI10" s="619"/>
      <c r="CJ10" s="619"/>
      <c r="CK10" s="619"/>
      <c r="CL10" s="619"/>
      <c r="CM10" s="619"/>
      <c r="CN10" s="619"/>
      <c r="CO10" s="619"/>
      <c r="CP10" s="619"/>
      <c r="CQ10" s="620"/>
      <c r="CR10" s="621" t="s">
        <v>235</v>
      </c>
      <c r="CS10" s="622"/>
      <c r="CT10" s="622"/>
      <c r="CU10" s="622"/>
      <c r="CV10" s="622"/>
      <c r="CW10" s="622"/>
      <c r="CX10" s="622"/>
      <c r="CY10" s="623"/>
      <c r="CZ10" s="659" t="s">
        <v>235</v>
      </c>
      <c r="DA10" s="659"/>
      <c r="DB10" s="659"/>
      <c r="DC10" s="659"/>
      <c r="DD10" s="627" t="s">
        <v>137</v>
      </c>
      <c r="DE10" s="622"/>
      <c r="DF10" s="622"/>
      <c r="DG10" s="622"/>
      <c r="DH10" s="622"/>
      <c r="DI10" s="622"/>
      <c r="DJ10" s="622"/>
      <c r="DK10" s="622"/>
      <c r="DL10" s="622"/>
      <c r="DM10" s="622"/>
      <c r="DN10" s="622"/>
      <c r="DO10" s="622"/>
      <c r="DP10" s="623"/>
      <c r="DQ10" s="627" t="s">
        <v>235</v>
      </c>
      <c r="DR10" s="622"/>
      <c r="DS10" s="622"/>
      <c r="DT10" s="622"/>
      <c r="DU10" s="622"/>
      <c r="DV10" s="622"/>
      <c r="DW10" s="622"/>
      <c r="DX10" s="622"/>
      <c r="DY10" s="622"/>
      <c r="DZ10" s="622"/>
      <c r="EA10" s="622"/>
      <c r="EB10" s="622"/>
      <c r="EC10" s="658"/>
    </row>
    <row r="11" spans="2:143" ht="11.25" customHeight="1" x14ac:dyDescent="0.15">
      <c r="B11" s="618" t="s">
        <v>248</v>
      </c>
      <c r="C11" s="619"/>
      <c r="D11" s="619"/>
      <c r="E11" s="619"/>
      <c r="F11" s="619"/>
      <c r="G11" s="619"/>
      <c r="H11" s="619"/>
      <c r="I11" s="619"/>
      <c r="J11" s="619"/>
      <c r="K11" s="619"/>
      <c r="L11" s="619"/>
      <c r="M11" s="619"/>
      <c r="N11" s="619"/>
      <c r="O11" s="619"/>
      <c r="P11" s="619"/>
      <c r="Q11" s="620"/>
      <c r="R11" s="621">
        <v>82829</v>
      </c>
      <c r="S11" s="622"/>
      <c r="T11" s="622"/>
      <c r="U11" s="622"/>
      <c r="V11" s="622"/>
      <c r="W11" s="622"/>
      <c r="X11" s="622"/>
      <c r="Y11" s="623"/>
      <c r="Z11" s="624">
        <v>1.7</v>
      </c>
      <c r="AA11" s="625"/>
      <c r="AB11" s="625"/>
      <c r="AC11" s="626"/>
      <c r="AD11" s="627">
        <v>82829</v>
      </c>
      <c r="AE11" s="622"/>
      <c r="AF11" s="622"/>
      <c r="AG11" s="622"/>
      <c r="AH11" s="622"/>
      <c r="AI11" s="622"/>
      <c r="AJ11" s="622"/>
      <c r="AK11" s="623"/>
      <c r="AL11" s="624">
        <v>3.3</v>
      </c>
      <c r="AM11" s="625"/>
      <c r="AN11" s="625"/>
      <c r="AO11" s="661"/>
      <c r="AP11" s="618" t="s">
        <v>249</v>
      </c>
      <c r="AQ11" s="619"/>
      <c r="AR11" s="619"/>
      <c r="AS11" s="619"/>
      <c r="AT11" s="619"/>
      <c r="AU11" s="619"/>
      <c r="AV11" s="619"/>
      <c r="AW11" s="619"/>
      <c r="AX11" s="619"/>
      <c r="AY11" s="619"/>
      <c r="AZ11" s="619"/>
      <c r="BA11" s="619"/>
      <c r="BB11" s="619"/>
      <c r="BC11" s="619"/>
      <c r="BD11" s="619"/>
      <c r="BE11" s="619"/>
      <c r="BF11" s="620"/>
      <c r="BG11" s="621">
        <v>9959</v>
      </c>
      <c r="BH11" s="622"/>
      <c r="BI11" s="622"/>
      <c r="BJ11" s="622"/>
      <c r="BK11" s="622"/>
      <c r="BL11" s="622"/>
      <c r="BM11" s="622"/>
      <c r="BN11" s="623"/>
      <c r="BO11" s="659">
        <v>3</v>
      </c>
      <c r="BP11" s="659"/>
      <c r="BQ11" s="659"/>
      <c r="BR11" s="659"/>
      <c r="BS11" s="660">
        <v>2845</v>
      </c>
      <c r="BT11" s="660"/>
      <c r="BU11" s="660"/>
      <c r="BV11" s="660"/>
      <c r="BW11" s="660"/>
      <c r="BX11" s="660"/>
      <c r="BY11" s="660"/>
      <c r="BZ11" s="660"/>
      <c r="CA11" s="660"/>
      <c r="CB11" s="695"/>
      <c r="CD11" s="618" t="s">
        <v>250</v>
      </c>
      <c r="CE11" s="619"/>
      <c r="CF11" s="619"/>
      <c r="CG11" s="619"/>
      <c r="CH11" s="619"/>
      <c r="CI11" s="619"/>
      <c r="CJ11" s="619"/>
      <c r="CK11" s="619"/>
      <c r="CL11" s="619"/>
      <c r="CM11" s="619"/>
      <c r="CN11" s="619"/>
      <c r="CO11" s="619"/>
      <c r="CP11" s="619"/>
      <c r="CQ11" s="620"/>
      <c r="CR11" s="621">
        <v>278980</v>
      </c>
      <c r="CS11" s="622"/>
      <c r="CT11" s="622"/>
      <c r="CU11" s="622"/>
      <c r="CV11" s="622"/>
      <c r="CW11" s="622"/>
      <c r="CX11" s="622"/>
      <c r="CY11" s="623"/>
      <c r="CZ11" s="659">
        <v>6</v>
      </c>
      <c r="DA11" s="659"/>
      <c r="DB11" s="659"/>
      <c r="DC11" s="659"/>
      <c r="DD11" s="627">
        <v>84149</v>
      </c>
      <c r="DE11" s="622"/>
      <c r="DF11" s="622"/>
      <c r="DG11" s="622"/>
      <c r="DH11" s="622"/>
      <c r="DI11" s="622"/>
      <c r="DJ11" s="622"/>
      <c r="DK11" s="622"/>
      <c r="DL11" s="622"/>
      <c r="DM11" s="622"/>
      <c r="DN11" s="622"/>
      <c r="DO11" s="622"/>
      <c r="DP11" s="623"/>
      <c r="DQ11" s="627">
        <v>164662</v>
      </c>
      <c r="DR11" s="622"/>
      <c r="DS11" s="622"/>
      <c r="DT11" s="622"/>
      <c r="DU11" s="622"/>
      <c r="DV11" s="622"/>
      <c r="DW11" s="622"/>
      <c r="DX11" s="622"/>
      <c r="DY11" s="622"/>
      <c r="DZ11" s="622"/>
      <c r="EA11" s="622"/>
      <c r="EB11" s="622"/>
      <c r="EC11" s="658"/>
    </row>
    <row r="12" spans="2:143" ht="11.25" customHeight="1" x14ac:dyDescent="0.15">
      <c r="B12" s="618" t="s">
        <v>251</v>
      </c>
      <c r="C12" s="619"/>
      <c r="D12" s="619"/>
      <c r="E12" s="619"/>
      <c r="F12" s="619"/>
      <c r="G12" s="619"/>
      <c r="H12" s="619"/>
      <c r="I12" s="619"/>
      <c r="J12" s="619"/>
      <c r="K12" s="619"/>
      <c r="L12" s="619"/>
      <c r="M12" s="619"/>
      <c r="N12" s="619"/>
      <c r="O12" s="619"/>
      <c r="P12" s="619"/>
      <c r="Q12" s="620"/>
      <c r="R12" s="621" t="s">
        <v>128</v>
      </c>
      <c r="S12" s="622"/>
      <c r="T12" s="622"/>
      <c r="U12" s="622"/>
      <c r="V12" s="622"/>
      <c r="W12" s="622"/>
      <c r="X12" s="622"/>
      <c r="Y12" s="623"/>
      <c r="Z12" s="659" t="s">
        <v>128</v>
      </c>
      <c r="AA12" s="659"/>
      <c r="AB12" s="659"/>
      <c r="AC12" s="659"/>
      <c r="AD12" s="660" t="s">
        <v>128</v>
      </c>
      <c r="AE12" s="660"/>
      <c r="AF12" s="660"/>
      <c r="AG12" s="660"/>
      <c r="AH12" s="660"/>
      <c r="AI12" s="660"/>
      <c r="AJ12" s="660"/>
      <c r="AK12" s="660"/>
      <c r="AL12" s="624" t="s">
        <v>235</v>
      </c>
      <c r="AM12" s="625"/>
      <c r="AN12" s="625"/>
      <c r="AO12" s="661"/>
      <c r="AP12" s="618" t="s">
        <v>252</v>
      </c>
      <c r="AQ12" s="619"/>
      <c r="AR12" s="619"/>
      <c r="AS12" s="619"/>
      <c r="AT12" s="619"/>
      <c r="AU12" s="619"/>
      <c r="AV12" s="619"/>
      <c r="AW12" s="619"/>
      <c r="AX12" s="619"/>
      <c r="AY12" s="619"/>
      <c r="AZ12" s="619"/>
      <c r="BA12" s="619"/>
      <c r="BB12" s="619"/>
      <c r="BC12" s="619"/>
      <c r="BD12" s="619"/>
      <c r="BE12" s="619"/>
      <c r="BF12" s="620"/>
      <c r="BG12" s="621">
        <v>165050</v>
      </c>
      <c r="BH12" s="622"/>
      <c r="BI12" s="622"/>
      <c r="BJ12" s="622"/>
      <c r="BK12" s="622"/>
      <c r="BL12" s="622"/>
      <c r="BM12" s="622"/>
      <c r="BN12" s="623"/>
      <c r="BO12" s="659">
        <v>49.5</v>
      </c>
      <c r="BP12" s="659"/>
      <c r="BQ12" s="659"/>
      <c r="BR12" s="659"/>
      <c r="BS12" s="660">
        <v>21330</v>
      </c>
      <c r="BT12" s="660"/>
      <c r="BU12" s="660"/>
      <c r="BV12" s="660"/>
      <c r="BW12" s="660"/>
      <c r="BX12" s="660"/>
      <c r="BY12" s="660"/>
      <c r="BZ12" s="660"/>
      <c r="CA12" s="660"/>
      <c r="CB12" s="695"/>
      <c r="CD12" s="618" t="s">
        <v>253</v>
      </c>
      <c r="CE12" s="619"/>
      <c r="CF12" s="619"/>
      <c r="CG12" s="619"/>
      <c r="CH12" s="619"/>
      <c r="CI12" s="619"/>
      <c r="CJ12" s="619"/>
      <c r="CK12" s="619"/>
      <c r="CL12" s="619"/>
      <c r="CM12" s="619"/>
      <c r="CN12" s="619"/>
      <c r="CO12" s="619"/>
      <c r="CP12" s="619"/>
      <c r="CQ12" s="620"/>
      <c r="CR12" s="621">
        <v>124499</v>
      </c>
      <c r="CS12" s="622"/>
      <c r="CT12" s="622"/>
      <c r="CU12" s="622"/>
      <c r="CV12" s="622"/>
      <c r="CW12" s="622"/>
      <c r="CX12" s="622"/>
      <c r="CY12" s="623"/>
      <c r="CZ12" s="659">
        <v>2.7</v>
      </c>
      <c r="DA12" s="659"/>
      <c r="DB12" s="659"/>
      <c r="DC12" s="659"/>
      <c r="DD12" s="627" t="s">
        <v>128</v>
      </c>
      <c r="DE12" s="622"/>
      <c r="DF12" s="622"/>
      <c r="DG12" s="622"/>
      <c r="DH12" s="622"/>
      <c r="DI12" s="622"/>
      <c r="DJ12" s="622"/>
      <c r="DK12" s="622"/>
      <c r="DL12" s="622"/>
      <c r="DM12" s="622"/>
      <c r="DN12" s="622"/>
      <c r="DO12" s="622"/>
      <c r="DP12" s="623"/>
      <c r="DQ12" s="627">
        <v>124493</v>
      </c>
      <c r="DR12" s="622"/>
      <c r="DS12" s="622"/>
      <c r="DT12" s="622"/>
      <c r="DU12" s="622"/>
      <c r="DV12" s="622"/>
      <c r="DW12" s="622"/>
      <c r="DX12" s="622"/>
      <c r="DY12" s="622"/>
      <c r="DZ12" s="622"/>
      <c r="EA12" s="622"/>
      <c r="EB12" s="622"/>
      <c r="EC12" s="658"/>
    </row>
    <row r="13" spans="2:143" ht="11.25" customHeight="1" x14ac:dyDescent="0.15">
      <c r="B13" s="618" t="s">
        <v>254</v>
      </c>
      <c r="C13" s="619"/>
      <c r="D13" s="619"/>
      <c r="E13" s="619"/>
      <c r="F13" s="619"/>
      <c r="G13" s="619"/>
      <c r="H13" s="619"/>
      <c r="I13" s="619"/>
      <c r="J13" s="619"/>
      <c r="K13" s="619"/>
      <c r="L13" s="619"/>
      <c r="M13" s="619"/>
      <c r="N13" s="619"/>
      <c r="O13" s="619"/>
      <c r="P13" s="619"/>
      <c r="Q13" s="620"/>
      <c r="R13" s="621" t="s">
        <v>128</v>
      </c>
      <c r="S13" s="622"/>
      <c r="T13" s="622"/>
      <c r="U13" s="622"/>
      <c r="V13" s="622"/>
      <c r="W13" s="622"/>
      <c r="X13" s="622"/>
      <c r="Y13" s="623"/>
      <c r="Z13" s="659" t="s">
        <v>128</v>
      </c>
      <c r="AA13" s="659"/>
      <c r="AB13" s="659"/>
      <c r="AC13" s="659"/>
      <c r="AD13" s="660" t="s">
        <v>128</v>
      </c>
      <c r="AE13" s="660"/>
      <c r="AF13" s="660"/>
      <c r="AG13" s="660"/>
      <c r="AH13" s="660"/>
      <c r="AI13" s="660"/>
      <c r="AJ13" s="660"/>
      <c r="AK13" s="660"/>
      <c r="AL13" s="624" t="s">
        <v>235</v>
      </c>
      <c r="AM13" s="625"/>
      <c r="AN13" s="625"/>
      <c r="AO13" s="661"/>
      <c r="AP13" s="618" t="s">
        <v>255</v>
      </c>
      <c r="AQ13" s="619"/>
      <c r="AR13" s="619"/>
      <c r="AS13" s="619"/>
      <c r="AT13" s="619"/>
      <c r="AU13" s="619"/>
      <c r="AV13" s="619"/>
      <c r="AW13" s="619"/>
      <c r="AX13" s="619"/>
      <c r="AY13" s="619"/>
      <c r="AZ13" s="619"/>
      <c r="BA13" s="619"/>
      <c r="BB13" s="619"/>
      <c r="BC13" s="619"/>
      <c r="BD13" s="619"/>
      <c r="BE13" s="619"/>
      <c r="BF13" s="620"/>
      <c r="BG13" s="621">
        <v>162092</v>
      </c>
      <c r="BH13" s="622"/>
      <c r="BI13" s="622"/>
      <c r="BJ13" s="622"/>
      <c r="BK13" s="622"/>
      <c r="BL13" s="622"/>
      <c r="BM13" s="622"/>
      <c r="BN13" s="623"/>
      <c r="BO13" s="659">
        <v>48.7</v>
      </c>
      <c r="BP13" s="659"/>
      <c r="BQ13" s="659"/>
      <c r="BR13" s="659"/>
      <c r="BS13" s="660">
        <v>21330</v>
      </c>
      <c r="BT13" s="660"/>
      <c r="BU13" s="660"/>
      <c r="BV13" s="660"/>
      <c r="BW13" s="660"/>
      <c r="BX13" s="660"/>
      <c r="BY13" s="660"/>
      <c r="BZ13" s="660"/>
      <c r="CA13" s="660"/>
      <c r="CB13" s="695"/>
      <c r="CD13" s="618" t="s">
        <v>256</v>
      </c>
      <c r="CE13" s="619"/>
      <c r="CF13" s="619"/>
      <c r="CG13" s="619"/>
      <c r="CH13" s="619"/>
      <c r="CI13" s="619"/>
      <c r="CJ13" s="619"/>
      <c r="CK13" s="619"/>
      <c r="CL13" s="619"/>
      <c r="CM13" s="619"/>
      <c r="CN13" s="619"/>
      <c r="CO13" s="619"/>
      <c r="CP13" s="619"/>
      <c r="CQ13" s="620"/>
      <c r="CR13" s="621">
        <v>527885</v>
      </c>
      <c r="CS13" s="622"/>
      <c r="CT13" s="622"/>
      <c r="CU13" s="622"/>
      <c r="CV13" s="622"/>
      <c r="CW13" s="622"/>
      <c r="CX13" s="622"/>
      <c r="CY13" s="623"/>
      <c r="CZ13" s="659">
        <v>11.3</v>
      </c>
      <c r="DA13" s="659"/>
      <c r="DB13" s="659"/>
      <c r="DC13" s="659"/>
      <c r="DD13" s="627">
        <v>409965</v>
      </c>
      <c r="DE13" s="622"/>
      <c r="DF13" s="622"/>
      <c r="DG13" s="622"/>
      <c r="DH13" s="622"/>
      <c r="DI13" s="622"/>
      <c r="DJ13" s="622"/>
      <c r="DK13" s="622"/>
      <c r="DL13" s="622"/>
      <c r="DM13" s="622"/>
      <c r="DN13" s="622"/>
      <c r="DO13" s="622"/>
      <c r="DP13" s="623"/>
      <c r="DQ13" s="627">
        <v>144384</v>
      </c>
      <c r="DR13" s="622"/>
      <c r="DS13" s="622"/>
      <c r="DT13" s="622"/>
      <c r="DU13" s="622"/>
      <c r="DV13" s="622"/>
      <c r="DW13" s="622"/>
      <c r="DX13" s="622"/>
      <c r="DY13" s="622"/>
      <c r="DZ13" s="622"/>
      <c r="EA13" s="622"/>
      <c r="EB13" s="622"/>
      <c r="EC13" s="658"/>
    </row>
    <row r="14" spans="2:143" ht="11.25" customHeight="1" x14ac:dyDescent="0.15">
      <c r="B14" s="618" t="s">
        <v>257</v>
      </c>
      <c r="C14" s="619"/>
      <c r="D14" s="619"/>
      <c r="E14" s="619"/>
      <c r="F14" s="619"/>
      <c r="G14" s="619"/>
      <c r="H14" s="619"/>
      <c r="I14" s="619"/>
      <c r="J14" s="619"/>
      <c r="K14" s="619"/>
      <c r="L14" s="619"/>
      <c r="M14" s="619"/>
      <c r="N14" s="619"/>
      <c r="O14" s="619"/>
      <c r="P14" s="619"/>
      <c r="Q14" s="620"/>
      <c r="R14" s="621" t="s">
        <v>128</v>
      </c>
      <c r="S14" s="622"/>
      <c r="T14" s="622"/>
      <c r="U14" s="622"/>
      <c r="V14" s="622"/>
      <c r="W14" s="622"/>
      <c r="X14" s="622"/>
      <c r="Y14" s="623"/>
      <c r="Z14" s="659" t="s">
        <v>128</v>
      </c>
      <c r="AA14" s="659"/>
      <c r="AB14" s="659"/>
      <c r="AC14" s="659"/>
      <c r="AD14" s="660" t="s">
        <v>128</v>
      </c>
      <c r="AE14" s="660"/>
      <c r="AF14" s="660"/>
      <c r="AG14" s="660"/>
      <c r="AH14" s="660"/>
      <c r="AI14" s="660"/>
      <c r="AJ14" s="660"/>
      <c r="AK14" s="660"/>
      <c r="AL14" s="624" t="s">
        <v>235</v>
      </c>
      <c r="AM14" s="625"/>
      <c r="AN14" s="625"/>
      <c r="AO14" s="661"/>
      <c r="AP14" s="618" t="s">
        <v>258</v>
      </c>
      <c r="AQ14" s="619"/>
      <c r="AR14" s="619"/>
      <c r="AS14" s="619"/>
      <c r="AT14" s="619"/>
      <c r="AU14" s="619"/>
      <c r="AV14" s="619"/>
      <c r="AW14" s="619"/>
      <c r="AX14" s="619"/>
      <c r="AY14" s="619"/>
      <c r="AZ14" s="619"/>
      <c r="BA14" s="619"/>
      <c r="BB14" s="619"/>
      <c r="BC14" s="619"/>
      <c r="BD14" s="619"/>
      <c r="BE14" s="619"/>
      <c r="BF14" s="620"/>
      <c r="BG14" s="621">
        <v>14427</v>
      </c>
      <c r="BH14" s="622"/>
      <c r="BI14" s="622"/>
      <c r="BJ14" s="622"/>
      <c r="BK14" s="622"/>
      <c r="BL14" s="622"/>
      <c r="BM14" s="622"/>
      <c r="BN14" s="623"/>
      <c r="BO14" s="659">
        <v>4.3</v>
      </c>
      <c r="BP14" s="659"/>
      <c r="BQ14" s="659"/>
      <c r="BR14" s="659"/>
      <c r="BS14" s="660" t="s">
        <v>235</v>
      </c>
      <c r="BT14" s="660"/>
      <c r="BU14" s="660"/>
      <c r="BV14" s="660"/>
      <c r="BW14" s="660"/>
      <c r="BX14" s="660"/>
      <c r="BY14" s="660"/>
      <c r="BZ14" s="660"/>
      <c r="CA14" s="660"/>
      <c r="CB14" s="695"/>
      <c r="CD14" s="618" t="s">
        <v>259</v>
      </c>
      <c r="CE14" s="619"/>
      <c r="CF14" s="619"/>
      <c r="CG14" s="619"/>
      <c r="CH14" s="619"/>
      <c r="CI14" s="619"/>
      <c r="CJ14" s="619"/>
      <c r="CK14" s="619"/>
      <c r="CL14" s="619"/>
      <c r="CM14" s="619"/>
      <c r="CN14" s="619"/>
      <c r="CO14" s="619"/>
      <c r="CP14" s="619"/>
      <c r="CQ14" s="620"/>
      <c r="CR14" s="621">
        <v>186344</v>
      </c>
      <c r="CS14" s="622"/>
      <c r="CT14" s="622"/>
      <c r="CU14" s="622"/>
      <c r="CV14" s="622"/>
      <c r="CW14" s="622"/>
      <c r="CX14" s="622"/>
      <c r="CY14" s="623"/>
      <c r="CZ14" s="659">
        <v>4</v>
      </c>
      <c r="DA14" s="659"/>
      <c r="DB14" s="659"/>
      <c r="DC14" s="659"/>
      <c r="DD14" s="627">
        <v>14999</v>
      </c>
      <c r="DE14" s="622"/>
      <c r="DF14" s="622"/>
      <c r="DG14" s="622"/>
      <c r="DH14" s="622"/>
      <c r="DI14" s="622"/>
      <c r="DJ14" s="622"/>
      <c r="DK14" s="622"/>
      <c r="DL14" s="622"/>
      <c r="DM14" s="622"/>
      <c r="DN14" s="622"/>
      <c r="DO14" s="622"/>
      <c r="DP14" s="623"/>
      <c r="DQ14" s="627">
        <v>174662</v>
      </c>
      <c r="DR14" s="622"/>
      <c r="DS14" s="622"/>
      <c r="DT14" s="622"/>
      <c r="DU14" s="622"/>
      <c r="DV14" s="622"/>
      <c r="DW14" s="622"/>
      <c r="DX14" s="622"/>
      <c r="DY14" s="622"/>
      <c r="DZ14" s="622"/>
      <c r="EA14" s="622"/>
      <c r="EB14" s="622"/>
      <c r="EC14" s="658"/>
    </row>
    <row r="15" spans="2:143" ht="11.25" customHeight="1" x14ac:dyDescent="0.15">
      <c r="B15" s="618" t="s">
        <v>260</v>
      </c>
      <c r="C15" s="619"/>
      <c r="D15" s="619"/>
      <c r="E15" s="619"/>
      <c r="F15" s="619"/>
      <c r="G15" s="619"/>
      <c r="H15" s="619"/>
      <c r="I15" s="619"/>
      <c r="J15" s="619"/>
      <c r="K15" s="619"/>
      <c r="L15" s="619"/>
      <c r="M15" s="619"/>
      <c r="N15" s="619"/>
      <c r="O15" s="619"/>
      <c r="P15" s="619"/>
      <c r="Q15" s="620"/>
      <c r="R15" s="621" t="s">
        <v>128</v>
      </c>
      <c r="S15" s="622"/>
      <c r="T15" s="622"/>
      <c r="U15" s="622"/>
      <c r="V15" s="622"/>
      <c r="W15" s="622"/>
      <c r="X15" s="622"/>
      <c r="Y15" s="623"/>
      <c r="Z15" s="659" t="s">
        <v>128</v>
      </c>
      <c r="AA15" s="659"/>
      <c r="AB15" s="659"/>
      <c r="AC15" s="659"/>
      <c r="AD15" s="660" t="s">
        <v>128</v>
      </c>
      <c r="AE15" s="660"/>
      <c r="AF15" s="660"/>
      <c r="AG15" s="660"/>
      <c r="AH15" s="660"/>
      <c r="AI15" s="660"/>
      <c r="AJ15" s="660"/>
      <c r="AK15" s="660"/>
      <c r="AL15" s="624" t="s">
        <v>128</v>
      </c>
      <c r="AM15" s="625"/>
      <c r="AN15" s="625"/>
      <c r="AO15" s="661"/>
      <c r="AP15" s="618" t="s">
        <v>261</v>
      </c>
      <c r="AQ15" s="619"/>
      <c r="AR15" s="619"/>
      <c r="AS15" s="619"/>
      <c r="AT15" s="619"/>
      <c r="AU15" s="619"/>
      <c r="AV15" s="619"/>
      <c r="AW15" s="619"/>
      <c r="AX15" s="619"/>
      <c r="AY15" s="619"/>
      <c r="AZ15" s="619"/>
      <c r="BA15" s="619"/>
      <c r="BB15" s="619"/>
      <c r="BC15" s="619"/>
      <c r="BD15" s="619"/>
      <c r="BE15" s="619"/>
      <c r="BF15" s="620"/>
      <c r="BG15" s="621">
        <v>21498</v>
      </c>
      <c r="BH15" s="622"/>
      <c r="BI15" s="622"/>
      <c r="BJ15" s="622"/>
      <c r="BK15" s="622"/>
      <c r="BL15" s="622"/>
      <c r="BM15" s="622"/>
      <c r="BN15" s="623"/>
      <c r="BO15" s="659">
        <v>6.5</v>
      </c>
      <c r="BP15" s="659"/>
      <c r="BQ15" s="659"/>
      <c r="BR15" s="659"/>
      <c r="BS15" s="660" t="s">
        <v>128</v>
      </c>
      <c r="BT15" s="660"/>
      <c r="BU15" s="660"/>
      <c r="BV15" s="660"/>
      <c r="BW15" s="660"/>
      <c r="BX15" s="660"/>
      <c r="BY15" s="660"/>
      <c r="BZ15" s="660"/>
      <c r="CA15" s="660"/>
      <c r="CB15" s="695"/>
      <c r="CD15" s="618" t="s">
        <v>262</v>
      </c>
      <c r="CE15" s="619"/>
      <c r="CF15" s="619"/>
      <c r="CG15" s="619"/>
      <c r="CH15" s="619"/>
      <c r="CI15" s="619"/>
      <c r="CJ15" s="619"/>
      <c r="CK15" s="619"/>
      <c r="CL15" s="619"/>
      <c r="CM15" s="619"/>
      <c r="CN15" s="619"/>
      <c r="CO15" s="619"/>
      <c r="CP15" s="619"/>
      <c r="CQ15" s="620"/>
      <c r="CR15" s="621">
        <v>497631</v>
      </c>
      <c r="CS15" s="622"/>
      <c r="CT15" s="622"/>
      <c r="CU15" s="622"/>
      <c r="CV15" s="622"/>
      <c r="CW15" s="622"/>
      <c r="CX15" s="622"/>
      <c r="CY15" s="623"/>
      <c r="CZ15" s="659">
        <v>10.7</v>
      </c>
      <c r="DA15" s="659"/>
      <c r="DB15" s="659"/>
      <c r="DC15" s="659"/>
      <c r="DD15" s="627">
        <v>126579</v>
      </c>
      <c r="DE15" s="622"/>
      <c r="DF15" s="622"/>
      <c r="DG15" s="622"/>
      <c r="DH15" s="622"/>
      <c r="DI15" s="622"/>
      <c r="DJ15" s="622"/>
      <c r="DK15" s="622"/>
      <c r="DL15" s="622"/>
      <c r="DM15" s="622"/>
      <c r="DN15" s="622"/>
      <c r="DO15" s="622"/>
      <c r="DP15" s="623"/>
      <c r="DQ15" s="627">
        <v>330621</v>
      </c>
      <c r="DR15" s="622"/>
      <c r="DS15" s="622"/>
      <c r="DT15" s="622"/>
      <c r="DU15" s="622"/>
      <c r="DV15" s="622"/>
      <c r="DW15" s="622"/>
      <c r="DX15" s="622"/>
      <c r="DY15" s="622"/>
      <c r="DZ15" s="622"/>
      <c r="EA15" s="622"/>
      <c r="EB15" s="622"/>
      <c r="EC15" s="658"/>
    </row>
    <row r="16" spans="2:143" ht="11.25" customHeight="1" x14ac:dyDescent="0.15">
      <c r="B16" s="618" t="s">
        <v>263</v>
      </c>
      <c r="C16" s="619"/>
      <c r="D16" s="619"/>
      <c r="E16" s="619"/>
      <c r="F16" s="619"/>
      <c r="G16" s="619"/>
      <c r="H16" s="619"/>
      <c r="I16" s="619"/>
      <c r="J16" s="619"/>
      <c r="K16" s="619"/>
      <c r="L16" s="619"/>
      <c r="M16" s="619"/>
      <c r="N16" s="619"/>
      <c r="O16" s="619"/>
      <c r="P16" s="619"/>
      <c r="Q16" s="620"/>
      <c r="R16" s="621">
        <v>2059</v>
      </c>
      <c r="S16" s="622"/>
      <c r="T16" s="622"/>
      <c r="U16" s="622"/>
      <c r="V16" s="622"/>
      <c r="W16" s="622"/>
      <c r="X16" s="622"/>
      <c r="Y16" s="623"/>
      <c r="Z16" s="659">
        <v>0</v>
      </c>
      <c r="AA16" s="659"/>
      <c r="AB16" s="659"/>
      <c r="AC16" s="659"/>
      <c r="AD16" s="660">
        <v>2059</v>
      </c>
      <c r="AE16" s="660"/>
      <c r="AF16" s="660"/>
      <c r="AG16" s="660"/>
      <c r="AH16" s="660"/>
      <c r="AI16" s="660"/>
      <c r="AJ16" s="660"/>
      <c r="AK16" s="660"/>
      <c r="AL16" s="624">
        <v>0.1</v>
      </c>
      <c r="AM16" s="625"/>
      <c r="AN16" s="625"/>
      <c r="AO16" s="661"/>
      <c r="AP16" s="618" t="s">
        <v>264</v>
      </c>
      <c r="AQ16" s="619"/>
      <c r="AR16" s="619"/>
      <c r="AS16" s="619"/>
      <c r="AT16" s="619"/>
      <c r="AU16" s="619"/>
      <c r="AV16" s="619"/>
      <c r="AW16" s="619"/>
      <c r="AX16" s="619"/>
      <c r="AY16" s="619"/>
      <c r="AZ16" s="619"/>
      <c r="BA16" s="619"/>
      <c r="BB16" s="619"/>
      <c r="BC16" s="619"/>
      <c r="BD16" s="619"/>
      <c r="BE16" s="619"/>
      <c r="BF16" s="620"/>
      <c r="BG16" s="621" t="s">
        <v>128</v>
      </c>
      <c r="BH16" s="622"/>
      <c r="BI16" s="622"/>
      <c r="BJ16" s="622"/>
      <c r="BK16" s="622"/>
      <c r="BL16" s="622"/>
      <c r="BM16" s="622"/>
      <c r="BN16" s="623"/>
      <c r="BO16" s="659" t="s">
        <v>128</v>
      </c>
      <c r="BP16" s="659"/>
      <c r="BQ16" s="659"/>
      <c r="BR16" s="659"/>
      <c r="BS16" s="660" t="s">
        <v>235</v>
      </c>
      <c r="BT16" s="660"/>
      <c r="BU16" s="660"/>
      <c r="BV16" s="660"/>
      <c r="BW16" s="660"/>
      <c r="BX16" s="660"/>
      <c r="BY16" s="660"/>
      <c r="BZ16" s="660"/>
      <c r="CA16" s="660"/>
      <c r="CB16" s="695"/>
      <c r="CD16" s="618" t="s">
        <v>265</v>
      </c>
      <c r="CE16" s="619"/>
      <c r="CF16" s="619"/>
      <c r="CG16" s="619"/>
      <c r="CH16" s="619"/>
      <c r="CI16" s="619"/>
      <c r="CJ16" s="619"/>
      <c r="CK16" s="619"/>
      <c r="CL16" s="619"/>
      <c r="CM16" s="619"/>
      <c r="CN16" s="619"/>
      <c r="CO16" s="619"/>
      <c r="CP16" s="619"/>
      <c r="CQ16" s="620"/>
      <c r="CR16" s="621">
        <v>150119</v>
      </c>
      <c r="CS16" s="622"/>
      <c r="CT16" s="622"/>
      <c r="CU16" s="622"/>
      <c r="CV16" s="622"/>
      <c r="CW16" s="622"/>
      <c r="CX16" s="622"/>
      <c r="CY16" s="623"/>
      <c r="CZ16" s="659">
        <v>3.2</v>
      </c>
      <c r="DA16" s="659"/>
      <c r="DB16" s="659"/>
      <c r="DC16" s="659"/>
      <c r="DD16" s="627" t="s">
        <v>235</v>
      </c>
      <c r="DE16" s="622"/>
      <c r="DF16" s="622"/>
      <c r="DG16" s="622"/>
      <c r="DH16" s="622"/>
      <c r="DI16" s="622"/>
      <c r="DJ16" s="622"/>
      <c r="DK16" s="622"/>
      <c r="DL16" s="622"/>
      <c r="DM16" s="622"/>
      <c r="DN16" s="622"/>
      <c r="DO16" s="622"/>
      <c r="DP16" s="623"/>
      <c r="DQ16" s="627">
        <v>678</v>
      </c>
      <c r="DR16" s="622"/>
      <c r="DS16" s="622"/>
      <c r="DT16" s="622"/>
      <c r="DU16" s="622"/>
      <c r="DV16" s="622"/>
      <c r="DW16" s="622"/>
      <c r="DX16" s="622"/>
      <c r="DY16" s="622"/>
      <c r="DZ16" s="622"/>
      <c r="EA16" s="622"/>
      <c r="EB16" s="622"/>
      <c r="EC16" s="658"/>
    </row>
    <row r="17" spans="2:133" ht="11.25" customHeight="1" x14ac:dyDescent="0.15">
      <c r="B17" s="618" t="s">
        <v>266</v>
      </c>
      <c r="C17" s="619"/>
      <c r="D17" s="619"/>
      <c r="E17" s="619"/>
      <c r="F17" s="619"/>
      <c r="G17" s="619"/>
      <c r="H17" s="619"/>
      <c r="I17" s="619"/>
      <c r="J17" s="619"/>
      <c r="K17" s="619"/>
      <c r="L17" s="619"/>
      <c r="M17" s="619"/>
      <c r="N17" s="619"/>
      <c r="O17" s="619"/>
      <c r="P17" s="619"/>
      <c r="Q17" s="620"/>
      <c r="R17" s="621">
        <v>6554</v>
      </c>
      <c r="S17" s="622"/>
      <c r="T17" s="622"/>
      <c r="U17" s="622"/>
      <c r="V17" s="622"/>
      <c r="W17" s="622"/>
      <c r="X17" s="622"/>
      <c r="Y17" s="623"/>
      <c r="Z17" s="659">
        <v>0.1</v>
      </c>
      <c r="AA17" s="659"/>
      <c r="AB17" s="659"/>
      <c r="AC17" s="659"/>
      <c r="AD17" s="660">
        <v>6554</v>
      </c>
      <c r="AE17" s="660"/>
      <c r="AF17" s="660"/>
      <c r="AG17" s="660"/>
      <c r="AH17" s="660"/>
      <c r="AI17" s="660"/>
      <c r="AJ17" s="660"/>
      <c r="AK17" s="660"/>
      <c r="AL17" s="624">
        <v>0.3</v>
      </c>
      <c r="AM17" s="625"/>
      <c r="AN17" s="625"/>
      <c r="AO17" s="661"/>
      <c r="AP17" s="618" t="s">
        <v>267</v>
      </c>
      <c r="AQ17" s="619"/>
      <c r="AR17" s="619"/>
      <c r="AS17" s="619"/>
      <c r="AT17" s="619"/>
      <c r="AU17" s="619"/>
      <c r="AV17" s="619"/>
      <c r="AW17" s="619"/>
      <c r="AX17" s="619"/>
      <c r="AY17" s="619"/>
      <c r="AZ17" s="619"/>
      <c r="BA17" s="619"/>
      <c r="BB17" s="619"/>
      <c r="BC17" s="619"/>
      <c r="BD17" s="619"/>
      <c r="BE17" s="619"/>
      <c r="BF17" s="620"/>
      <c r="BG17" s="621" t="s">
        <v>128</v>
      </c>
      <c r="BH17" s="622"/>
      <c r="BI17" s="622"/>
      <c r="BJ17" s="622"/>
      <c r="BK17" s="622"/>
      <c r="BL17" s="622"/>
      <c r="BM17" s="622"/>
      <c r="BN17" s="623"/>
      <c r="BO17" s="659" t="s">
        <v>128</v>
      </c>
      <c r="BP17" s="659"/>
      <c r="BQ17" s="659"/>
      <c r="BR17" s="659"/>
      <c r="BS17" s="660" t="s">
        <v>128</v>
      </c>
      <c r="BT17" s="660"/>
      <c r="BU17" s="660"/>
      <c r="BV17" s="660"/>
      <c r="BW17" s="660"/>
      <c r="BX17" s="660"/>
      <c r="BY17" s="660"/>
      <c r="BZ17" s="660"/>
      <c r="CA17" s="660"/>
      <c r="CB17" s="695"/>
      <c r="CD17" s="618" t="s">
        <v>268</v>
      </c>
      <c r="CE17" s="619"/>
      <c r="CF17" s="619"/>
      <c r="CG17" s="619"/>
      <c r="CH17" s="619"/>
      <c r="CI17" s="619"/>
      <c r="CJ17" s="619"/>
      <c r="CK17" s="619"/>
      <c r="CL17" s="619"/>
      <c r="CM17" s="619"/>
      <c r="CN17" s="619"/>
      <c r="CO17" s="619"/>
      <c r="CP17" s="619"/>
      <c r="CQ17" s="620"/>
      <c r="CR17" s="621">
        <v>539949</v>
      </c>
      <c r="CS17" s="622"/>
      <c r="CT17" s="622"/>
      <c r="CU17" s="622"/>
      <c r="CV17" s="622"/>
      <c r="CW17" s="622"/>
      <c r="CX17" s="622"/>
      <c r="CY17" s="623"/>
      <c r="CZ17" s="659">
        <v>11.6</v>
      </c>
      <c r="DA17" s="659"/>
      <c r="DB17" s="659"/>
      <c r="DC17" s="659"/>
      <c r="DD17" s="627" t="s">
        <v>128</v>
      </c>
      <c r="DE17" s="622"/>
      <c r="DF17" s="622"/>
      <c r="DG17" s="622"/>
      <c r="DH17" s="622"/>
      <c r="DI17" s="622"/>
      <c r="DJ17" s="622"/>
      <c r="DK17" s="622"/>
      <c r="DL17" s="622"/>
      <c r="DM17" s="622"/>
      <c r="DN17" s="622"/>
      <c r="DO17" s="622"/>
      <c r="DP17" s="623"/>
      <c r="DQ17" s="627">
        <v>539422</v>
      </c>
      <c r="DR17" s="622"/>
      <c r="DS17" s="622"/>
      <c r="DT17" s="622"/>
      <c r="DU17" s="622"/>
      <c r="DV17" s="622"/>
      <c r="DW17" s="622"/>
      <c r="DX17" s="622"/>
      <c r="DY17" s="622"/>
      <c r="DZ17" s="622"/>
      <c r="EA17" s="622"/>
      <c r="EB17" s="622"/>
      <c r="EC17" s="658"/>
    </row>
    <row r="18" spans="2:133" ht="11.25" customHeight="1" x14ac:dyDescent="0.15">
      <c r="B18" s="618" t="s">
        <v>269</v>
      </c>
      <c r="C18" s="619"/>
      <c r="D18" s="619"/>
      <c r="E18" s="619"/>
      <c r="F18" s="619"/>
      <c r="G18" s="619"/>
      <c r="H18" s="619"/>
      <c r="I18" s="619"/>
      <c r="J18" s="619"/>
      <c r="K18" s="619"/>
      <c r="L18" s="619"/>
      <c r="M18" s="619"/>
      <c r="N18" s="619"/>
      <c r="O18" s="619"/>
      <c r="P18" s="619"/>
      <c r="Q18" s="620"/>
      <c r="R18" s="621">
        <v>995</v>
      </c>
      <c r="S18" s="622"/>
      <c r="T18" s="622"/>
      <c r="U18" s="622"/>
      <c r="V18" s="622"/>
      <c r="W18" s="622"/>
      <c r="X18" s="622"/>
      <c r="Y18" s="623"/>
      <c r="Z18" s="659">
        <v>0</v>
      </c>
      <c r="AA18" s="659"/>
      <c r="AB18" s="659"/>
      <c r="AC18" s="659"/>
      <c r="AD18" s="660">
        <v>995</v>
      </c>
      <c r="AE18" s="660"/>
      <c r="AF18" s="660"/>
      <c r="AG18" s="660"/>
      <c r="AH18" s="660"/>
      <c r="AI18" s="660"/>
      <c r="AJ18" s="660"/>
      <c r="AK18" s="660"/>
      <c r="AL18" s="624">
        <v>0</v>
      </c>
      <c r="AM18" s="625"/>
      <c r="AN18" s="625"/>
      <c r="AO18" s="661"/>
      <c r="AP18" s="618" t="s">
        <v>270</v>
      </c>
      <c r="AQ18" s="619"/>
      <c r="AR18" s="619"/>
      <c r="AS18" s="619"/>
      <c r="AT18" s="619"/>
      <c r="AU18" s="619"/>
      <c r="AV18" s="619"/>
      <c r="AW18" s="619"/>
      <c r="AX18" s="619"/>
      <c r="AY18" s="619"/>
      <c r="AZ18" s="619"/>
      <c r="BA18" s="619"/>
      <c r="BB18" s="619"/>
      <c r="BC18" s="619"/>
      <c r="BD18" s="619"/>
      <c r="BE18" s="619"/>
      <c r="BF18" s="620"/>
      <c r="BG18" s="621" t="s">
        <v>137</v>
      </c>
      <c r="BH18" s="622"/>
      <c r="BI18" s="622"/>
      <c r="BJ18" s="622"/>
      <c r="BK18" s="622"/>
      <c r="BL18" s="622"/>
      <c r="BM18" s="622"/>
      <c r="BN18" s="623"/>
      <c r="BO18" s="659" t="s">
        <v>128</v>
      </c>
      <c r="BP18" s="659"/>
      <c r="BQ18" s="659"/>
      <c r="BR18" s="659"/>
      <c r="BS18" s="660" t="s">
        <v>128</v>
      </c>
      <c r="BT18" s="660"/>
      <c r="BU18" s="660"/>
      <c r="BV18" s="660"/>
      <c r="BW18" s="660"/>
      <c r="BX18" s="660"/>
      <c r="BY18" s="660"/>
      <c r="BZ18" s="660"/>
      <c r="CA18" s="660"/>
      <c r="CB18" s="695"/>
      <c r="CD18" s="618" t="s">
        <v>271</v>
      </c>
      <c r="CE18" s="619"/>
      <c r="CF18" s="619"/>
      <c r="CG18" s="619"/>
      <c r="CH18" s="619"/>
      <c r="CI18" s="619"/>
      <c r="CJ18" s="619"/>
      <c r="CK18" s="619"/>
      <c r="CL18" s="619"/>
      <c r="CM18" s="619"/>
      <c r="CN18" s="619"/>
      <c r="CO18" s="619"/>
      <c r="CP18" s="619"/>
      <c r="CQ18" s="620"/>
      <c r="CR18" s="621" t="s">
        <v>235</v>
      </c>
      <c r="CS18" s="622"/>
      <c r="CT18" s="622"/>
      <c r="CU18" s="622"/>
      <c r="CV18" s="622"/>
      <c r="CW18" s="622"/>
      <c r="CX18" s="622"/>
      <c r="CY18" s="623"/>
      <c r="CZ18" s="659" t="s">
        <v>235</v>
      </c>
      <c r="DA18" s="659"/>
      <c r="DB18" s="659"/>
      <c r="DC18" s="659"/>
      <c r="DD18" s="627" t="s">
        <v>137</v>
      </c>
      <c r="DE18" s="622"/>
      <c r="DF18" s="622"/>
      <c r="DG18" s="622"/>
      <c r="DH18" s="622"/>
      <c r="DI18" s="622"/>
      <c r="DJ18" s="622"/>
      <c r="DK18" s="622"/>
      <c r="DL18" s="622"/>
      <c r="DM18" s="622"/>
      <c r="DN18" s="622"/>
      <c r="DO18" s="622"/>
      <c r="DP18" s="623"/>
      <c r="DQ18" s="627" t="s">
        <v>128</v>
      </c>
      <c r="DR18" s="622"/>
      <c r="DS18" s="622"/>
      <c r="DT18" s="622"/>
      <c r="DU18" s="622"/>
      <c r="DV18" s="622"/>
      <c r="DW18" s="622"/>
      <c r="DX18" s="622"/>
      <c r="DY18" s="622"/>
      <c r="DZ18" s="622"/>
      <c r="EA18" s="622"/>
      <c r="EB18" s="622"/>
      <c r="EC18" s="658"/>
    </row>
    <row r="19" spans="2:133" ht="11.25" customHeight="1" x14ac:dyDescent="0.15">
      <c r="B19" s="618" t="s">
        <v>272</v>
      </c>
      <c r="C19" s="619"/>
      <c r="D19" s="619"/>
      <c r="E19" s="619"/>
      <c r="F19" s="619"/>
      <c r="G19" s="619"/>
      <c r="H19" s="619"/>
      <c r="I19" s="619"/>
      <c r="J19" s="619"/>
      <c r="K19" s="619"/>
      <c r="L19" s="619"/>
      <c r="M19" s="619"/>
      <c r="N19" s="619"/>
      <c r="O19" s="619"/>
      <c r="P19" s="619"/>
      <c r="Q19" s="620"/>
      <c r="R19" s="621">
        <v>995</v>
      </c>
      <c r="S19" s="622"/>
      <c r="T19" s="622"/>
      <c r="U19" s="622"/>
      <c r="V19" s="622"/>
      <c r="W19" s="622"/>
      <c r="X19" s="622"/>
      <c r="Y19" s="623"/>
      <c r="Z19" s="659">
        <v>0</v>
      </c>
      <c r="AA19" s="659"/>
      <c r="AB19" s="659"/>
      <c r="AC19" s="659"/>
      <c r="AD19" s="660">
        <v>995</v>
      </c>
      <c r="AE19" s="660"/>
      <c r="AF19" s="660"/>
      <c r="AG19" s="660"/>
      <c r="AH19" s="660"/>
      <c r="AI19" s="660"/>
      <c r="AJ19" s="660"/>
      <c r="AK19" s="660"/>
      <c r="AL19" s="624">
        <v>0</v>
      </c>
      <c r="AM19" s="625"/>
      <c r="AN19" s="625"/>
      <c r="AO19" s="661"/>
      <c r="AP19" s="618" t="s">
        <v>273</v>
      </c>
      <c r="AQ19" s="619"/>
      <c r="AR19" s="619"/>
      <c r="AS19" s="619"/>
      <c r="AT19" s="619"/>
      <c r="AU19" s="619"/>
      <c r="AV19" s="619"/>
      <c r="AW19" s="619"/>
      <c r="AX19" s="619"/>
      <c r="AY19" s="619"/>
      <c r="AZ19" s="619"/>
      <c r="BA19" s="619"/>
      <c r="BB19" s="619"/>
      <c r="BC19" s="619"/>
      <c r="BD19" s="619"/>
      <c r="BE19" s="619"/>
      <c r="BF19" s="620"/>
      <c r="BG19" s="621" t="s">
        <v>137</v>
      </c>
      <c r="BH19" s="622"/>
      <c r="BI19" s="622"/>
      <c r="BJ19" s="622"/>
      <c r="BK19" s="622"/>
      <c r="BL19" s="622"/>
      <c r="BM19" s="622"/>
      <c r="BN19" s="623"/>
      <c r="BO19" s="659" t="s">
        <v>128</v>
      </c>
      <c r="BP19" s="659"/>
      <c r="BQ19" s="659"/>
      <c r="BR19" s="659"/>
      <c r="BS19" s="660" t="s">
        <v>128</v>
      </c>
      <c r="BT19" s="660"/>
      <c r="BU19" s="660"/>
      <c r="BV19" s="660"/>
      <c r="BW19" s="660"/>
      <c r="BX19" s="660"/>
      <c r="BY19" s="660"/>
      <c r="BZ19" s="660"/>
      <c r="CA19" s="660"/>
      <c r="CB19" s="695"/>
      <c r="CD19" s="618" t="s">
        <v>274</v>
      </c>
      <c r="CE19" s="619"/>
      <c r="CF19" s="619"/>
      <c r="CG19" s="619"/>
      <c r="CH19" s="619"/>
      <c r="CI19" s="619"/>
      <c r="CJ19" s="619"/>
      <c r="CK19" s="619"/>
      <c r="CL19" s="619"/>
      <c r="CM19" s="619"/>
      <c r="CN19" s="619"/>
      <c r="CO19" s="619"/>
      <c r="CP19" s="619"/>
      <c r="CQ19" s="620"/>
      <c r="CR19" s="621" t="s">
        <v>235</v>
      </c>
      <c r="CS19" s="622"/>
      <c r="CT19" s="622"/>
      <c r="CU19" s="622"/>
      <c r="CV19" s="622"/>
      <c r="CW19" s="622"/>
      <c r="CX19" s="622"/>
      <c r="CY19" s="623"/>
      <c r="CZ19" s="659" t="s">
        <v>235</v>
      </c>
      <c r="DA19" s="659"/>
      <c r="DB19" s="659"/>
      <c r="DC19" s="659"/>
      <c r="DD19" s="627" t="s">
        <v>128</v>
      </c>
      <c r="DE19" s="622"/>
      <c r="DF19" s="622"/>
      <c r="DG19" s="622"/>
      <c r="DH19" s="622"/>
      <c r="DI19" s="622"/>
      <c r="DJ19" s="622"/>
      <c r="DK19" s="622"/>
      <c r="DL19" s="622"/>
      <c r="DM19" s="622"/>
      <c r="DN19" s="622"/>
      <c r="DO19" s="622"/>
      <c r="DP19" s="623"/>
      <c r="DQ19" s="627" t="s">
        <v>235</v>
      </c>
      <c r="DR19" s="622"/>
      <c r="DS19" s="622"/>
      <c r="DT19" s="622"/>
      <c r="DU19" s="622"/>
      <c r="DV19" s="622"/>
      <c r="DW19" s="622"/>
      <c r="DX19" s="622"/>
      <c r="DY19" s="622"/>
      <c r="DZ19" s="622"/>
      <c r="EA19" s="622"/>
      <c r="EB19" s="622"/>
      <c r="EC19" s="658"/>
    </row>
    <row r="20" spans="2:133" ht="11.25" customHeight="1" x14ac:dyDescent="0.15">
      <c r="B20" s="696" t="s">
        <v>275</v>
      </c>
      <c r="C20" s="697"/>
      <c r="D20" s="697"/>
      <c r="E20" s="697"/>
      <c r="F20" s="697"/>
      <c r="G20" s="697"/>
      <c r="H20" s="697"/>
      <c r="I20" s="697"/>
      <c r="J20" s="697"/>
      <c r="K20" s="697"/>
      <c r="L20" s="697"/>
      <c r="M20" s="697"/>
      <c r="N20" s="697"/>
      <c r="O20" s="697"/>
      <c r="P20" s="697"/>
      <c r="Q20" s="698"/>
      <c r="R20" s="621" t="s">
        <v>128</v>
      </c>
      <c r="S20" s="622"/>
      <c r="T20" s="622"/>
      <c r="U20" s="622"/>
      <c r="V20" s="622"/>
      <c r="W20" s="622"/>
      <c r="X20" s="622"/>
      <c r="Y20" s="623"/>
      <c r="Z20" s="659" t="s">
        <v>128</v>
      </c>
      <c r="AA20" s="659"/>
      <c r="AB20" s="659"/>
      <c r="AC20" s="659"/>
      <c r="AD20" s="660" t="s">
        <v>235</v>
      </c>
      <c r="AE20" s="660"/>
      <c r="AF20" s="660"/>
      <c r="AG20" s="660"/>
      <c r="AH20" s="660"/>
      <c r="AI20" s="660"/>
      <c r="AJ20" s="660"/>
      <c r="AK20" s="660"/>
      <c r="AL20" s="624" t="s">
        <v>128</v>
      </c>
      <c r="AM20" s="625"/>
      <c r="AN20" s="625"/>
      <c r="AO20" s="661"/>
      <c r="AP20" s="618" t="s">
        <v>276</v>
      </c>
      <c r="AQ20" s="619"/>
      <c r="AR20" s="619"/>
      <c r="AS20" s="619"/>
      <c r="AT20" s="619"/>
      <c r="AU20" s="619"/>
      <c r="AV20" s="619"/>
      <c r="AW20" s="619"/>
      <c r="AX20" s="619"/>
      <c r="AY20" s="619"/>
      <c r="AZ20" s="619"/>
      <c r="BA20" s="619"/>
      <c r="BB20" s="619"/>
      <c r="BC20" s="619"/>
      <c r="BD20" s="619"/>
      <c r="BE20" s="619"/>
      <c r="BF20" s="620"/>
      <c r="BG20" s="621" t="s">
        <v>128</v>
      </c>
      <c r="BH20" s="622"/>
      <c r="BI20" s="622"/>
      <c r="BJ20" s="622"/>
      <c r="BK20" s="622"/>
      <c r="BL20" s="622"/>
      <c r="BM20" s="622"/>
      <c r="BN20" s="623"/>
      <c r="BO20" s="659" t="s">
        <v>235</v>
      </c>
      <c r="BP20" s="659"/>
      <c r="BQ20" s="659"/>
      <c r="BR20" s="659"/>
      <c r="BS20" s="660" t="s">
        <v>128</v>
      </c>
      <c r="BT20" s="660"/>
      <c r="BU20" s="660"/>
      <c r="BV20" s="660"/>
      <c r="BW20" s="660"/>
      <c r="BX20" s="660"/>
      <c r="BY20" s="660"/>
      <c r="BZ20" s="660"/>
      <c r="CA20" s="660"/>
      <c r="CB20" s="695"/>
      <c r="CD20" s="618" t="s">
        <v>277</v>
      </c>
      <c r="CE20" s="619"/>
      <c r="CF20" s="619"/>
      <c r="CG20" s="619"/>
      <c r="CH20" s="619"/>
      <c r="CI20" s="619"/>
      <c r="CJ20" s="619"/>
      <c r="CK20" s="619"/>
      <c r="CL20" s="619"/>
      <c r="CM20" s="619"/>
      <c r="CN20" s="619"/>
      <c r="CO20" s="619"/>
      <c r="CP20" s="619"/>
      <c r="CQ20" s="620"/>
      <c r="CR20" s="621">
        <v>4653779</v>
      </c>
      <c r="CS20" s="622"/>
      <c r="CT20" s="622"/>
      <c r="CU20" s="622"/>
      <c r="CV20" s="622"/>
      <c r="CW20" s="622"/>
      <c r="CX20" s="622"/>
      <c r="CY20" s="623"/>
      <c r="CZ20" s="659">
        <v>100</v>
      </c>
      <c r="DA20" s="659"/>
      <c r="DB20" s="659"/>
      <c r="DC20" s="659"/>
      <c r="DD20" s="627">
        <v>708360</v>
      </c>
      <c r="DE20" s="622"/>
      <c r="DF20" s="622"/>
      <c r="DG20" s="622"/>
      <c r="DH20" s="622"/>
      <c r="DI20" s="622"/>
      <c r="DJ20" s="622"/>
      <c r="DK20" s="622"/>
      <c r="DL20" s="622"/>
      <c r="DM20" s="622"/>
      <c r="DN20" s="622"/>
      <c r="DO20" s="622"/>
      <c r="DP20" s="623"/>
      <c r="DQ20" s="627">
        <v>3125340</v>
      </c>
      <c r="DR20" s="622"/>
      <c r="DS20" s="622"/>
      <c r="DT20" s="622"/>
      <c r="DU20" s="622"/>
      <c r="DV20" s="622"/>
      <c r="DW20" s="622"/>
      <c r="DX20" s="622"/>
      <c r="DY20" s="622"/>
      <c r="DZ20" s="622"/>
      <c r="EA20" s="622"/>
      <c r="EB20" s="622"/>
      <c r="EC20" s="658"/>
    </row>
    <row r="21" spans="2:133" ht="11.25" customHeight="1" x14ac:dyDescent="0.15">
      <c r="B21" s="618" t="s">
        <v>278</v>
      </c>
      <c r="C21" s="619"/>
      <c r="D21" s="619"/>
      <c r="E21" s="619"/>
      <c r="F21" s="619"/>
      <c r="G21" s="619"/>
      <c r="H21" s="619"/>
      <c r="I21" s="619"/>
      <c r="J21" s="619"/>
      <c r="K21" s="619"/>
      <c r="L21" s="619"/>
      <c r="M21" s="619"/>
      <c r="N21" s="619"/>
      <c r="O21" s="619"/>
      <c r="P21" s="619"/>
      <c r="Q21" s="620"/>
      <c r="R21" s="621">
        <v>2403035</v>
      </c>
      <c r="S21" s="622"/>
      <c r="T21" s="622"/>
      <c r="U21" s="622"/>
      <c r="V21" s="622"/>
      <c r="W21" s="622"/>
      <c r="X21" s="622"/>
      <c r="Y21" s="623"/>
      <c r="Z21" s="659">
        <v>50.3</v>
      </c>
      <c r="AA21" s="659"/>
      <c r="AB21" s="659"/>
      <c r="AC21" s="659"/>
      <c r="AD21" s="660">
        <v>2011997</v>
      </c>
      <c r="AE21" s="660"/>
      <c r="AF21" s="660"/>
      <c r="AG21" s="660"/>
      <c r="AH21" s="660"/>
      <c r="AI21" s="660"/>
      <c r="AJ21" s="660"/>
      <c r="AK21" s="660"/>
      <c r="AL21" s="624">
        <v>80.8</v>
      </c>
      <c r="AM21" s="625"/>
      <c r="AN21" s="625"/>
      <c r="AO21" s="661"/>
      <c r="AP21" s="618" t="s">
        <v>279</v>
      </c>
      <c r="AQ21" s="699"/>
      <c r="AR21" s="699"/>
      <c r="AS21" s="699"/>
      <c r="AT21" s="699"/>
      <c r="AU21" s="699"/>
      <c r="AV21" s="699"/>
      <c r="AW21" s="699"/>
      <c r="AX21" s="699"/>
      <c r="AY21" s="699"/>
      <c r="AZ21" s="699"/>
      <c r="BA21" s="699"/>
      <c r="BB21" s="699"/>
      <c r="BC21" s="699"/>
      <c r="BD21" s="699"/>
      <c r="BE21" s="699"/>
      <c r="BF21" s="700"/>
      <c r="BG21" s="621" t="s">
        <v>128</v>
      </c>
      <c r="BH21" s="622"/>
      <c r="BI21" s="622"/>
      <c r="BJ21" s="622"/>
      <c r="BK21" s="622"/>
      <c r="BL21" s="622"/>
      <c r="BM21" s="622"/>
      <c r="BN21" s="623"/>
      <c r="BO21" s="659" t="s">
        <v>235</v>
      </c>
      <c r="BP21" s="659"/>
      <c r="BQ21" s="659"/>
      <c r="BR21" s="659"/>
      <c r="BS21" s="660" t="s">
        <v>128</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280</v>
      </c>
      <c r="C22" s="619"/>
      <c r="D22" s="619"/>
      <c r="E22" s="619"/>
      <c r="F22" s="619"/>
      <c r="G22" s="619"/>
      <c r="H22" s="619"/>
      <c r="I22" s="619"/>
      <c r="J22" s="619"/>
      <c r="K22" s="619"/>
      <c r="L22" s="619"/>
      <c r="M22" s="619"/>
      <c r="N22" s="619"/>
      <c r="O22" s="619"/>
      <c r="P22" s="619"/>
      <c r="Q22" s="620"/>
      <c r="R22" s="621">
        <v>2011997</v>
      </c>
      <c r="S22" s="622"/>
      <c r="T22" s="622"/>
      <c r="U22" s="622"/>
      <c r="V22" s="622"/>
      <c r="W22" s="622"/>
      <c r="X22" s="622"/>
      <c r="Y22" s="623"/>
      <c r="Z22" s="659">
        <v>42.1</v>
      </c>
      <c r="AA22" s="659"/>
      <c r="AB22" s="659"/>
      <c r="AC22" s="659"/>
      <c r="AD22" s="660">
        <v>2011997</v>
      </c>
      <c r="AE22" s="660"/>
      <c r="AF22" s="660"/>
      <c r="AG22" s="660"/>
      <c r="AH22" s="660"/>
      <c r="AI22" s="660"/>
      <c r="AJ22" s="660"/>
      <c r="AK22" s="660"/>
      <c r="AL22" s="624">
        <v>80.8</v>
      </c>
      <c r="AM22" s="625"/>
      <c r="AN22" s="625"/>
      <c r="AO22" s="661"/>
      <c r="AP22" s="618" t="s">
        <v>281</v>
      </c>
      <c r="AQ22" s="699"/>
      <c r="AR22" s="699"/>
      <c r="AS22" s="699"/>
      <c r="AT22" s="699"/>
      <c r="AU22" s="699"/>
      <c r="AV22" s="699"/>
      <c r="AW22" s="699"/>
      <c r="AX22" s="699"/>
      <c r="AY22" s="699"/>
      <c r="AZ22" s="699"/>
      <c r="BA22" s="699"/>
      <c r="BB22" s="699"/>
      <c r="BC22" s="699"/>
      <c r="BD22" s="699"/>
      <c r="BE22" s="699"/>
      <c r="BF22" s="700"/>
      <c r="BG22" s="621" t="s">
        <v>128</v>
      </c>
      <c r="BH22" s="622"/>
      <c r="BI22" s="622"/>
      <c r="BJ22" s="622"/>
      <c r="BK22" s="622"/>
      <c r="BL22" s="622"/>
      <c r="BM22" s="622"/>
      <c r="BN22" s="623"/>
      <c r="BO22" s="659" t="s">
        <v>128</v>
      </c>
      <c r="BP22" s="659"/>
      <c r="BQ22" s="659"/>
      <c r="BR22" s="659"/>
      <c r="BS22" s="660" t="s">
        <v>128</v>
      </c>
      <c r="BT22" s="660"/>
      <c r="BU22" s="660"/>
      <c r="BV22" s="660"/>
      <c r="BW22" s="660"/>
      <c r="BX22" s="660"/>
      <c r="BY22" s="660"/>
      <c r="BZ22" s="660"/>
      <c r="CA22" s="660"/>
      <c r="CB22" s="695"/>
      <c r="CD22" s="673" t="s">
        <v>282</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283</v>
      </c>
      <c r="C23" s="619"/>
      <c r="D23" s="619"/>
      <c r="E23" s="619"/>
      <c r="F23" s="619"/>
      <c r="G23" s="619"/>
      <c r="H23" s="619"/>
      <c r="I23" s="619"/>
      <c r="J23" s="619"/>
      <c r="K23" s="619"/>
      <c r="L23" s="619"/>
      <c r="M23" s="619"/>
      <c r="N23" s="619"/>
      <c r="O23" s="619"/>
      <c r="P23" s="619"/>
      <c r="Q23" s="620"/>
      <c r="R23" s="621">
        <v>391038</v>
      </c>
      <c r="S23" s="622"/>
      <c r="T23" s="622"/>
      <c r="U23" s="622"/>
      <c r="V23" s="622"/>
      <c r="W23" s="622"/>
      <c r="X23" s="622"/>
      <c r="Y23" s="623"/>
      <c r="Z23" s="659">
        <v>8.1999999999999993</v>
      </c>
      <c r="AA23" s="659"/>
      <c r="AB23" s="659"/>
      <c r="AC23" s="659"/>
      <c r="AD23" s="660" t="s">
        <v>128</v>
      </c>
      <c r="AE23" s="660"/>
      <c r="AF23" s="660"/>
      <c r="AG23" s="660"/>
      <c r="AH23" s="660"/>
      <c r="AI23" s="660"/>
      <c r="AJ23" s="660"/>
      <c r="AK23" s="660"/>
      <c r="AL23" s="624" t="s">
        <v>235</v>
      </c>
      <c r="AM23" s="625"/>
      <c r="AN23" s="625"/>
      <c r="AO23" s="661"/>
      <c r="AP23" s="618" t="s">
        <v>284</v>
      </c>
      <c r="AQ23" s="699"/>
      <c r="AR23" s="699"/>
      <c r="AS23" s="699"/>
      <c r="AT23" s="699"/>
      <c r="AU23" s="699"/>
      <c r="AV23" s="699"/>
      <c r="AW23" s="699"/>
      <c r="AX23" s="699"/>
      <c r="AY23" s="699"/>
      <c r="AZ23" s="699"/>
      <c r="BA23" s="699"/>
      <c r="BB23" s="699"/>
      <c r="BC23" s="699"/>
      <c r="BD23" s="699"/>
      <c r="BE23" s="699"/>
      <c r="BF23" s="700"/>
      <c r="BG23" s="621" t="s">
        <v>128</v>
      </c>
      <c r="BH23" s="622"/>
      <c r="BI23" s="622"/>
      <c r="BJ23" s="622"/>
      <c r="BK23" s="622"/>
      <c r="BL23" s="622"/>
      <c r="BM23" s="622"/>
      <c r="BN23" s="623"/>
      <c r="BO23" s="659" t="s">
        <v>128</v>
      </c>
      <c r="BP23" s="659"/>
      <c r="BQ23" s="659"/>
      <c r="BR23" s="659"/>
      <c r="BS23" s="660" t="s">
        <v>235</v>
      </c>
      <c r="BT23" s="660"/>
      <c r="BU23" s="660"/>
      <c r="BV23" s="660"/>
      <c r="BW23" s="660"/>
      <c r="BX23" s="660"/>
      <c r="BY23" s="660"/>
      <c r="BZ23" s="660"/>
      <c r="CA23" s="660"/>
      <c r="CB23" s="695"/>
      <c r="CD23" s="673" t="s">
        <v>223</v>
      </c>
      <c r="CE23" s="674"/>
      <c r="CF23" s="674"/>
      <c r="CG23" s="674"/>
      <c r="CH23" s="674"/>
      <c r="CI23" s="674"/>
      <c r="CJ23" s="674"/>
      <c r="CK23" s="674"/>
      <c r="CL23" s="674"/>
      <c r="CM23" s="674"/>
      <c r="CN23" s="674"/>
      <c r="CO23" s="674"/>
      <c r="CP23" s="674"/>
      <c r="CQ23" s="675"/>
      <c r="CR23" s="673" t="s">
        <v>285</v>
      </c>
      <c r="CS23" s="674"/>
      <c r="CT23" s="674"/>
      <c r="CU23" s="674"/>
      <c r="CV23" s="674"/>
      <c r="CW23" s="674"/>
      <c r="CX23" s="674"/>
      <c r="CY23" s="675"/>
      <c r="CZ23" s="673" t="s">
        <v>286</v>
      </c>
      <c r="DA23" s="674"/>
      <c r="DB23" s="674"/>
      <c r="DC23" s="675"/>
      <c r="DD23" s="673" t="s">
        <v>287</v>
      </c>
      <c r="DE23" s="674"/>
      <c r="DF23" s="674"/>
      <c r="DG23" s="674"/>
      <c r="DH23" s="674"/>
      <c r="DI23" s="674"/>
      <c r="DJ23" s="674"/>
      <c r="DK23" s="675"/>
      <c r="DL23" s="711" t="s">
        <v>288</v>
      </c>
      <c r="DM23" s="712"/>
      <c r="DN23" s="712"/>
      <c r="DO23" s="712"/>
      <c r="DP23" s="712"/>
      <c r="DQ23" s="712"/>
      <c r="DR23" s="712"/>
      <c r="DS23" s="712"/>
      <c r="DT23" s="712"/>
      <c r="DU23" s="712"/>
      <c r="DV23" s="713"/>
      <c r="DW23" s="673" t="s">
        <v>289</v>
      </c>
      <c r="DX23" s="674"/>
      <c r="DY23" s="674"/>
      <c r="DZ23" s="674"/>
      <c r="EA23" s="674"/>
      <c r="EB23" s="674"/>
      <c r="EC23" s="675"/>
    </row>
    <row r="24" spans="2:133" ht="11.25" customHeight="1" x14ac:dyDescent="0.15">
      <c r="B24" s="618" t="s">
        <v>290</v>
      </c>
      <c r="C24" s="619"/>
      <c r="D24" s="619"/>
      <c r="E24" s="619"/>
      <c r="F24" s="619"/>
      <c r="G24" s="619"/>
      <c r="H24" s="619"/>
      <c r="I24" s="619"/>
      <c r="J24" s="619"/>
      <c r="K24" s="619"/>
      <c r="L24" s="619"/>
      <c r="M24" s="619"/>
      <c r="N24" s="619"/>
      <c r="O24" s="619"/>
      <c r="P24" s="619"/>
      <c r="Q24" s="620"/>
      <c r="R24" s="621" t="s">
        <v>128</v>
      </c>
      <c r="S24" s="622"/>
      <c r="T24" s="622"/>
      <c r="U24" s="622"/>
      <c r="V24" s="622"/>
      <c r="W24" s="622"/>
      <c r="X24" s="622"/>
      <c r="Y24" s="623"/>
      <c r="Z24" s="659" t="s">
        <v>128</v>
      </c>
      <c r="AA24" s="659"/>
      <c r="AB24" s="659"/>
      <c r="AC24" s="659"/>
      <c r="AD24" s="660" t="s">
        <v>128</v>
      </c>
      <c r="AE24" s="660"/>
      <c r="AF24" s="660"/>
      <c r="AG24" s="660"/>
      <c r="AH24" s="660"/>
      <c r="AI24" s="660"/>
      <c r="AJ24" s="660"/>
      <c r="AK24" s="660"/>
      <c r="AL24" s="624" t="s">
        <v>235</v>
      </c>
      <c r="AM24" s="625"/>
      <c r="AN24" s="625"/>
      <c r="AO24" s="661"/>
      <c r="AP24" s="618" t="s">
        <v>291</v>
      </c>
      <c r="AQ24" s="699"/>
      <c r="AR24" s="699"/>
      <c r="AS24" s="699"/>
      <c r="AT24" s="699"/>
      <c r="AU24" s="699"/>
      <c r="AV24" s="699"/>
      <c r="AW24" s="699"/>
      <c r="AX24" s="699"/>
      <c r="AY24" s="699"/>
      <c r="AZ24" s="699"/>
      <c r="BA24" s="699"/>
      <c r="BB24" s="699"/>
      <c r="BC24" s="699"/>
      <c r="BD24" s="699"/>
      <c r="BE24" s="699"/>
      <c r="BF24" s="700"/>
      <c r="BG24" s="621" t="s">
        <v>128</v>
      </c>
      <c r="BH24" s="622"/>
      <c r="BI24" s="622"/>
      <c r="BJ24" s="622"/>
      <c r="BK24" s="622"/>
      <c r="BL24" s="622"/>
      <c r="BM24" s="622"/>
      <c r="BN24" s="623"/>
      <c r="BO24" s="659" t="s">
        <v>128</v>
      </c>
      <c r="BP24" s="659"/>
      <c r="BQ24" s="659"/>
      <c r="BR24" s="659"/>
      <c r="BS24" s="660" t="s">
        <v>128</v>
      </c>
      <c r="BT24" s="660"/>
      <c r="BU24" s="660"/>
      <c r="BV24" s="660"/>
      <c r="BW24" s="660"/>
      <c r="BX24" s="660"/>
      <c r="BY24" s="660"/>
      <c r="BZ24" s="660"/>
      <c r="CA24" s="660"/>
      <c r="CB24" s="695"/>
      <c r="CD24" s="679" t="s">
        <v>292</v>
      </c>
      <c r="CE24" s="680"/>
      <c r="CF24" s="680"/>
      <c r="CG24" s="680"/>
      <c r="CH24" s="680"/>
      <c r="CI24" s="680"/>
      <c r="CJ24" s="680"/>
      <c r="CK24" s="680"/>
      <c r="CL24" s="680"/>
      <c r="CM24" s="680"/>
      <c r="CN24" s="680"/>
      <c r="CO24" s="680"/>
      <c r="CP24" s="680"/>
      <c r="CQ24" s="681"/>
      <c r="CR24" s="676">
        <v>1707095</v>
      </c>
      <c r="CS24" s="677"/>
      <c r="CT24" s="677"/>
      <c r="CU24" s="677"/>
      <c r="CV24" s="677"/>
      <c r="CW24" s="677"/>
      <c r="CX24" s="677"/>
      <c r="CY24" s="702"/>
      <c r="CZ24" s="703">
        <v>36.700000000000003</v>
      </c>
      <c r="DA24" s="685"/>
      <c r="DB24" s="685"/>
      <c r="DC24" s="705"/>
      <c r="DD24" s="701">
        <v>1310789</v>
      </c>
      <c r="DE24" s="677"/>
      <c r="DF24" s="677"/>
      <c r="DG24" s="677"/>
      <c r="DH24" s="677"/>
      <c r="DI24" s="677"/>
      <c r="DJ24" s="677"/>
      <c r="DK24" s="702"/>
      <c r="DL24" s="701">
        <v>1221357</v>
      </c>
      <c r="DM24" s="677"/>
      <c r="DN24" s="677"/>
      <c r="DO24" s="677"/>
      <c r="DP24" s="677"/>
      <c r="DQ24" s="677"/>
      <c r="DR24" s="677"/>
      <c r="DS24" s="677"/>
      <c r="DT24" s="677"/>
      <c r="DU24" s="677"/>
      <c r="DV24" s="702"/>
      <c r="DW24" s="703">
        <v>48.6</v>
      </c>
      <c r="DX24" s="685"/>
      <c r="DY24" s="685"/>
      <c r="DZ24" s="685"/>
      <c r="EA24" s="685"/>
      <c r="EB24" s="685"/>
      <c r="EC24" s="704"/>
    </row>
    <row r="25" spans="2:133" ht="11.25" customHeight="1" x14ac:dyDescent="0.15">
      <c r="B25" s="618" t="s">
        <v>293</v>
      </c>
      <c r="C25" s="619"/>
      <c r="D25" s="619"/>
      <c r="E25" s="619"/>
      <c r="F25" s="619"/>
      <c r="G25" s="619"/>
      <c r="H25" s="619"/>
      <c r="I25" s="619"/>
      <c r="J25" s="619"/>
      <c r="K25" s="619"/>
      <c r="L25" s="619"/>
      <c r="M25" s="619"/>
      <c r="N25" s="619"/>
      <c r="O25" s="619"/>
      <c r="P25" s="619"/>
      <c r="Q25" s="620"/>
      <c r="R25" s="621">
        <v>2879255</v>
      </c>
      <c r="S25" s="622"/>
      <c r="T25" s="622"/>
      <c r="U25" s="622"/>
      <c r="V25" s="622"/>
      <c r="W25" s="622"/>
      <c r="X25" s="622"/>
      <c r="Y25" s="623"/>
      <c r="Z25" s="659">
        <v>60.2</v>
      </c>
      <c r="AA25" s="659"/>
      <c r="AB25" s="659"/>
      <c r="AC25" s="659"/>
      <c r="AD25" s="660">
        <v>2488217</v>
      </c>
      <c r="AE25" s="660"/>
      <c r="AF25" s="660"/>
      <c r="AG25" s="660"/>
      <c r="AH25" s="660"/>
      <c r="AI25" s="660"/>
      <c r="AJ25" s="660"/>
      <c r="AK25" s="660"/>
      <c r="AL25" s="624">
        <v>99.9</v>
      </c>
      <c r="AM25" s="625"/>
      <c r="AN25" s="625"/>
      <c r="AO25" s="661"/>
      <c r="AP25" s="618" t="s">
        <v>294</v>
      </c>
      <c r="AQ25" s="699"/>
      <c r="AR25" s="699"/>
      <c r="AS25" s="699"/>
      <c r="AT25" s="699"/>
      <c r="AU25" s="699"/>
      <c r="AV25" s="699"/>
      <c r="AW25" s="699"/>
      <c r="AX25" s="699"/>
      <c r="AY25" s="699"/>
      <c r="AZ25" s="699"/>
      <c r="BA25" s="699"/>
      <c r="BB25" s="699"/>
      <c r="BC25" s="699"/>
      <c r="BD25" s="699"/>
      <c r="BE25" s="699"/>
      <c r="BF25" s="700"/>
      <c r="BG25" s="621" t="s">
        <v>128</v>
      </c>
      <c r="BH25" s="622"/>
      <c r="BI25" s="622"/>
      <c r="BJ25" s="622"/>
      <c r="BK25" s="622"/>
      <c r="BL25" s="622"/>
      <c r="BM25" s="622"/>
      <c r="BN25" s="623"/>
      <c r="BO25" s="659" t="s">
        <v>137</v>
      </c>
      <c r="BP25" s="659"/>
      <c r="BQ25" s="659"/>
      <c r="BR25" s="659"/>
      <c r="BS25" s="660" t="s">
        <v>235</v>
      </c>
      <c r="BT25" s="660"/>
      <c r="BU25" s="660"/>
      <c r="BV25" s="660"/>
      <c r="BW25" s="660"/>
      <c r="BX25" s="660"/>
      <c r="BY25" s="660"/>
      <c r="BZ25" s="660"/>
      <c r="CA25" s="660"/>
      <c r="CB25" s="695"/>
      <c r="CD25" s="618" t="s">
        <v>295</v>
      </c>
      <c r="CE25" s="619"/>
      <c r="CF25" s="619"/>
      <c r="CG25" s="619"/>
      <c r="CH25" s="619"/>
      <c r="CI25" s="619"/>
      <c r="CJ25" s="619"/>
      <c r="CK25" s="619"/>
      <c r="CL25" s="619"/>
      <c r="CM25" s="619"/>
      <c r="CN25" s="619"/>
      <c r="CO25" s="619"/>
      <c r="CP25" s="619"/>
      <c r="CQ25" s="620"/>
      <c r="CR25" s="621">
        <v>631393</v>
      </c>
      <c r="CS25" s="634"/>
      <c r="CT25" s="634"/>
      <c r="CU25" s="634"/>
      <c r="CV25" s="634"/>
      <c r="CW25" s="634"/>
      <c r="CX25" s="634"/>
      <c r="CY25" s="635"/>
      <c r="CZ25" s="624">
        <v>13.6</v>
      </c>
      <c r="DA25" s="636"/>
      <c r="DB25" s="636"/>
      <c r="DC25" s="637"/>
      <c r="DD25" s="627">
        <v>575888</v>
      </c>
      <c r="DE25" s="634"/>
      <c r="DF25" s="634"/>
      <c r="DG25" s="634"/>
      <c r="DH25" s="634"/>
      <c r="DI25" s="634"/>
      <c r="DJ25" s="634"/>
      <c r="DK25" s="635"/>
      <c r="DL25" s="627">
        <v>510853</v>
      </c>
      <c r="DM25" s="634"/>
      <c r="DN25" s="634"/>
      <c r="DO25" s="634"/>
      <c r="DP25" s="634"/>
      <c r="DQ25" s="634"/>
      <c r="DR25" s="634"/>
      <c r="DS25" s="634"/>
      <c r="DT25" s="634"/>
      <c r="DU25" s="634"/>
      <c r="DV25" s="635"/>
      <c r="DW25" s="624">
        <v>20.3</v>
      </c>
      <c r="DX25" s="636"/>
      <c r="DY25" s="636"/>
      <c r="DZ25" s="636"/>
      <c r="EA25" s="636"/>
      <c r="EB25" s="636"/>
      <c r="EC25" s="648"/>
    </row>
    <row r="26" spans="2:133" ht="11.25" customHeight="1" x14ac:dyDescent="0.15">
      <c r="B26" s="618" t="s">
        <v>296</v>
      </c>
      <c r="C26" s="619"/>
      <c r="D26" s="619"/>
      <c r="E26" s="619"/>
      <c r="F26" s="619"/>
      <c r="G26" s="619"/>
      <c r="H26" s="619"/>
      <c r="I26" s="619"/>
      <c r="J26" s="619"/>
      <c r="K26" s="619"/>
      <c r="L26" s="619"/>
      <c r="M26" s="619"/>
      <c r="N26" s="619"/>
      <c r="O26" s="619"/>
      <c r="P26" s="619"/>
      <c r="Q26" s="620"/>
      <c r="R26" s="621" t="s">
        <v>235</v>
      </c>
      <c r="S26" s="622"/>
      <c r="T26" s="622"/>
      <c r="U26" s="622"/>
      <c r="V26" s="622"/>
      <c r="W26" s="622"/>
      <c r="X26" s="622"/>
      <c r="Y26" s="623"/>
      <c r="Z26" s="659" t="s">
        <v>235</v>
      </c>
      <c r="AA26" s="659"/>
      <c r="AB26" s="659"/>
      <c r="AC26" s="659"/>
      <c r="AD26" s="660" t="s">
        <v>137</v>
      </c>
      <c r="AE26" s="660"/>
      <c r="AF26" s="660"/>
      <c r="AG26" s="660"/>
      <c r="AH26" s="660"/>
      <c r="AI26" s="660"/>
      <c r="AJ26" s="660"/>
      <c r="AK26" s="660"/>
      <c r="AL26" s="624" t="s">
        <v>128</v>
      </c>
      <c r="AM26" s="625"/>
      <c r="AN26" s="625"/>
      <c r="AO26" s="661"/>
      <c r="AP26" s="618" t="s">
        <v>297</v>
      </c>
      <c r="AQ26" s="699"/>
      <c r="AR26" s="699"/>
      <c r="AS26" s="699"/>
      <c r="AT26" s="699"/>
      <c r="AU26" s="699"/>
      <c r="AV26" s="699"/>
      <c r="AW26" s="699"/>
      <c r="AX26" s="699"/>
      <c r="AY26" s="699"/>
      <c r="AZ26" s="699"/>
      <c r="BA26" s="699"/>
      <c r="BB26" s="699"/>
      <c r="BC26" s="699"/>
      <c r="BD26" s="699"/>
      <c r="BE26" s="699"/>
      <c r="BF26" s="700"/>
      <c r="BG26" s="621" t="s">
        <v>128</v>
      </c>
      <c r="BH26" s="622"/>
      <c r="BI26" s="622"/>
      <c r="BJ26" s="622"/>
      <c r="BK26" s="622"/>
      <c r="BL26" s="622"/>
      <c r="BM26" s="622"/>
      <c r="BN26" s="623"/>
      <c r="BO26" s="659" t="s">
        <v>128</v>
      </c>
      <c r="BP26" s="659"/>
      <c r="BQ26" s="659"/>
      <c r="BR26" s="659"/>
      <c r="BS26" s="660" t="s">
        <v>235</v>
      </c>
      <c r="BT26" s="660"/>
      <c r="BU26" s="660"/>
      <c r="BV26" s="660"/>
      <c r="BW26" s="660"/>
      <c r="BX26" s="660"/>
      <c r="BY26" s="660"/>
      <c r="BZ26" s="660"/>
      <c r="CA26" s="660"/>
      <c r="CB26" s="695"/>
      <c r="CD26" s="618" t="s">
        <v>298</v>
      </c>
      <c r="CE26" s="619"/>
      <c r="CF26" s="619"/>
      <c r="CG26" s="619"/>
      <c r="CH26" s="619"/>
      <c r="CI26" s="619"/>
      <c r="CJ26" s="619"/>
      <c r="CK26" s="619"/>
      <c r="CL26" s="619"/>
      <c r="CM26" s="619"/>
      <c r="CN26" s="619"/>
      <c r="CO26" s="619"/>
      <c r="CP26" s="619"/>
      <c r="CQ26" s="620"/>
      <c r="CR26" s="621">
        <v>293707</v>
      </c>
      <c r="CS26" s="622"/>
      <c r="CT26" s="622"/>
      <c r="CU26" s="622"/>
      <c r="CV26" s="622"/>
      <c r="CW26" s="622"/>
      <c r="CX26" s="622"/>
      <c r="CY26" s="623"/>
      <c r="CZ26" s="624">
        <v>6.3</v>
      </c>
      <c r="DA26" s="636"/>
      <c r="DB26" s="636"/>
      <c r="DC26" s="637"/>
      <c r="DD26" s="627">
        <v>255529</v>
      </c>
      <c r="DE26" s="622"/>
      <c r="DF26" s="622"/>
      <c r="DG26" s="622"/>
      <c r="DH26" s="622"/>
      <c r="DI26" s="622"/>
      <c r="DJ26" s="622"/>
      <c r="DK26" s="623"/>
      <c r="DL26" s="627" t="s">
        <v>235</v>
      </c>
      <c r="DM26" s="622"/>
      <c r="DN26" s="622"/>
      <c r="DO26" s="622"/>
      <c r="DP26" s="622"/>
      <c r="DQ26" s="622"/>
      <c r="DR26" s="622"/>
      <c r="DS26" s="622"/>
      <c r="DT26" s="622"/>
      <c r="DU26" s="622"/>
      <c r="DV26" s="623"/>
      <c r="DW26" s="624" t="s">
        <v>128</v>
      </c>
      <c r="DX26" s="636"/>
      <c r="DY26" s="636"/>
      <c r="DZ26" s="636"/>
      <c r="EA26" s="636"/>
      <c r="EB26" s="636"/>
      <c r="EC26" s="648"/>
    </row>
    <row r="27" spans="2:133" ht="11.25" customHeight="1" x14ac:dyDescent="0.15">
      <c r="B27" s="618" t="s">
        <v>299</v>
      </c>
      <c r="C27" s="619"/>
      <c r="D27" s="619"/>
      <c r="E27" s="619"/>
      <c r="F27" s="619"/>
      <c r="G27" s="619"/>
      <c r="H27" s="619"/>
      <c r="I27" s="619"/>
      <c r="J27" s="619"/>
      <c r="K27" s="619"/>
      <c r="L27" s="619"/>
      <c r="M27" s="619"/>
      <c r="N27" s="619"/>
      <c r="O27" s="619"/>
      <c r="P27" s="619"/>
      <c r="Q27" s="620"/>
      <c r="R27" s="621">
        <v>37541</v>
      </c>
      <c r="S27" s="622"/>
      <c r="T27" s="622"/>
      <c r="U27" s="622"/>
      <c r="V27" s="622"/>
      <c r="W27" s="622"/>
      <c r="X27" s="622"/>
      <c r="Y27" s="623"/>
      <c r="Z27" s="659">
        <v>0.8</v>
      </c>
      <c r="AA27" s="659"/>
      <c r="AB27" s="659"/>
      <c r="AC27" s="659"/>
      <c r="AD27" s="660" t="s">
        <v>128</v>
      </c>
      <c r="AE27" s="660"/>
      <c r="AF27" s="660"/>
      <c r="AG27" s="660"/>
      <c r="AH27" s="660"/>
      <c r="AI27" s="660"/>
      <c r="AJ27" s="660"/>
      <c r="AK27" s="660"/>
      <c r="AL27" s="624" t="s">
        <v>235</v>
      </c>
      <c r="AM27" s="625"/>
      <c r="AN27" s="625"/>
      <c r="AO27" s="661"/>
      <c r="AP27" s="618" t="s">
        <v>300</v>
      </c>
      <c r="AQ27" s="619"/>
      <c r="AR27" s="619"/>
      <c r="AS27" s="619"/>
      <c r="AT27" s="619"/>
      <c r="AU27" s="619"/>
      <c r="AV27" s="619"/>
      <c r="AW27" s="619"/>
      <c r="AX27" s="619"/>
      <c r="AY27" s="619"/>
      <c r="AZ27" s="619"/>
      <c r="BA27" s="619"/>
      <c r="BB27" s="619"/>
      <c r="BC27" s="619"/>
      <c r="BD27" s="619"/>
      <c r="BE27" s="619"/>
      <c r="BF27" s="620"/>
      <c r="BG27" s="621">
        <v>333130</v>
      </c>
      <c r="BH27" s="622"/>
      <c r="BI27" s="622"/>
      <c r="BJ27" s="622"/>
      <c r="BK27" s="622"/>
      <c r="BL27" s="622"/>
      <c r="BM27" s="622"/>
      <c r="BN27" s="623"/>
      <c r="BO27" s="659">
        <v>100</v>
      </c>
      <c r="BP27" s="659"/>
      <c r="BQ27" s="659"/>
      <c r="BR27" s="659"/>
      <c r="BS27" s="660">
        <v>26600</v>
      </c>
      <c r="BT27" s="660"/>
      <c r="BU27" s="660"/>
      <c r="BV27" s="660"/>
      <c r="BW27" s="660"/>
      <c r="BX27" s="660"/>
      <c r="BY27" s="660"/>
      <c r="BZ27" s="660"/>
      <c r="CA27" s="660"/>
      <c r="CB27" s="695"/>
      <c r="CD27" s="618" t="s">
        <v>301</v>
      </c>
      <c r="CE27" s="619"/>
      <c r="CF27" s="619"/>
      <c r="CG27" s="619"/>
      <c r="CH27" s="619"/>
      <c r="CI27" s="619"/>
      <c r="CJ27" s="619"/>
      <c r="CK27" s="619"/>
      <c r="CL27" s="619"/>
      <c r="CM27" s="619"/>
      <c r="CN27" s="619"/>
      <c r="CO27" s="619"/>
      <c r="CP27" s="619"/>
      <c r="CQ27" s="620"/>
      <c r="CR27" s="621">
        <v>535753</v>
      </c>
      <c r="CS27" s="634"/>
      <c r="CT27" s="634"/>
      <c r="CU27" s="634"/>
      <c r="CV27" s="634"/>
      <c r="CW27" s="634"/>
      <c r="CX27" s="634"/>
      <c r="CY27" s="635"/>
      <c r="CZ27" s="624">
        <v>11.5</v>
      </c>
      <c r="DA27" s="636"/>
      <c r="DB27" s="636"/>
      <c r="DC27" s="637"/>
      <c r="DD27" s="627">
        <v>195479</v>
      </c>
      <c r="DE27" s="634"/>
      <c r="DF27" s="634"/>
      <c r="DG27" s="634"/>
      <c r="DH27" s="634"/>
      <c r="DI27" s="634"/>
      <c r="DJ27" s="634"/>
      <c r="DK27" s="635"/>
      <c r="DL27" s="627">
        <v>171082</v>
      </c>
      <c r="DM27" s="634"/>
      <c r="DN27" s="634"/>
      <c r="DO27" s="634"/>
      <c r="DP27" s="634"/>
      <c r="DQ27" s="634"/>
      <c r="DR27" s="634"/>
      <c r="DS27" s="634"/>
      <c r="DT27" s="634"/>
      <c r="DU27" s="634"/>
      <c r="DV27" s="635"/>
      <c r="DW27" s="624">
        <v>6.8</v>
      </c>
      <c r="DX27" s="636"/>
      <c r="DY27" s="636"/>
      <c r="DZ27" s="636"/>
      <c r="EA27" s="636"/>
      <c r="EB27" s="636"/>
      <c r="EC27" s="648"/>
    </row>
    <row r="28" spans="2:133" ht="11.25" customHeight="1" x14ac:dyDescent="0.15">
      <c r="B28" s="618" t="s">
        <v>302</v>
      </c>
      <c r="C28" s="619"/>
      <c r="D28" s="619"/>
      <c r="E28" s="619"/>
      <c r="F28" s="619"/>
      <c r="G28" s="619"/>
      <c r="H28" s="619"/>
      <c r="I28" s="619"/>
      <c r="J28" s="619"/>
      <c r="K28" s="619"/>
      <c r="L28" s="619"/>
      <c r="M28" s="619"/>
      <c r="N28" s="619"/>
      <c r="O28" s="619"/>
      <c r="P28" s="619"/>
      <c r="Q28" s="620"/>
      <c r="R28" s="621">
        <v>110969</v>
      </c>
      <c r="S28" s="622"/>
      <c r="T28" s="622"/>
      <c r="U28" s="622"/>
      <c r="V28" s="622"/>
      <c r="W28" s="622"/>
      <c r="X28" s="622"/>
      <c r="Y28" s="623"/>
      <c r="Z28" s="659">
        <v>2.2999999999999998</v>
      </c>
      <c r="AA28" s="659"/>
      <c r="AB28" s="659"/>
      <c r="AC28" s="659"/>
      <c r="AD28" s="660">
        <v>791</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303</v>
      </c>
      <c r="CE28" s="619"/>
      <c r="CF28" s="619"/>
      <c r="CG28" s="619"/>
      <c r="CH28" s="619"/>
      <c r="CI28" s="619"/>
      <c r="CJ28" s="619"/>
      <c r="CK28" s="619"/>
      <c r="CL28" s="619"/>
      <c r="CM28" s="619"/>
      <c r="CN28" s="619"/>
      <c r="CO28" s="619"/>
      <c r="CP28" s="619"/>
      <c r="CQ28" s="620"/>
      <c r="CR28" s="621">
        <v>539949</v>
      </c>
      <c r="CS28" s="622"/>
      <c r="CT28" s="622"/>
      <c r="CU28" s="622"/>
      <c r="CV28" s="622"/>
      <c r="CW28" s="622"/>
      <c r="CX28" s="622"/>
      <c r="CY28" s="623"/>
      <c r="CZ28" s="624">
        <v>11.6</v>
      </c>
      <c r="DA28" s="636"/>
      <c r="DB28" s="636"/>
      <c r="DC28" s="637"/>
      <c r="DD28" s="627">
        <v>539422</v>
      </c>
      <c r="DE28" s="622"/>
      <c r="DF28" s="622"/>
      <c r="DG28" s="622"/>
      <c r="DH28" s="622"/>
      <c r="DI28" s="622"/>
      <c r="DJ28" s="622"/>
      <c r="DK28" s="623"/>
      <c r="DL28" s="627">
        <v>539422</v>
      </c>
      <c r="DM28" s="622"/>
      <c r="DN28" s="622"/>
      <c r="DO28" s="622"/>
      <c r="DP28" s="622"/>
      <c r="DQ28" s="622"/>
      <c r="DR28" s="622"/>
      <c r="DS28" s="622"/>
      <c r="DT28" s="622"/>
      <c r="DU28" s="622"/>
      <c r="DV28" s="623"/>
      <c r="DW28" s="624">
        <v>21.5</v>
      </c>
      <c r="DX28" s="636"/>
      <c r="DY28" s="636"/>
      <c r="DZ28" s="636"/>
      <c r="EA28" s="636"/>
      <c r="EB28" s="636"/>
      <c r="EC28" s="648"/>
    </row>
    <row r="29" spans="2:133" ht="11.25" customHeight="1" x14ac:dyDescent="0.15">
      <c r="B29" s="618" t="s">
        <v>304</v>
      </c>
      <c r="C29" s="619"/>
      <c r="D29" s="619"/>
      <c r="E29" s="619"/>
      <c r="F29" s="619"/>
      <c r="G29" s="619"/>
      <c r="H29" s="619"/>
      <c r="I29" s="619"/>
      <c r="J29" s="619"/>
      <c r="K29" s="619"/>
      <c r="L29" s="619"/>
      <c r="M29" s="619"/>
      <c r="N29" s="619"/>
      <c r="O29" s="619"/>
      <c r="P29" s="619"/>
      <c r="Q29" s="620"/>
      <c r="R29" s="621">
        <v>11919</v>
      </c>
      <c r="S29" s="622"/>
      <c r="T29" s="622"/>
      <c r="U29" s="622"/>
      <c r="V29" s="622"/>
      <c r="W29" s="622"/>
      <c r="X29" s="622"/>
      <c r="Y29" s="623"/>
      <c r="Z29" s="659">
        <v>0.2</v>
      </c>
      <c r="AA29" s="659"/>
      <c r="AB29" s="659"/>
      <c r="AC29" s="659"/>
      <c r="AD29" s="660">
        <v>468</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305</v>
      </c>
      <c r="CE29" s="641"/>
      <c r="CF29" s="618" t="s">
        <v>70</v>
      </c>
      <c r="CG29" s="619"/>
      <c r="CH29" s="619"/>
      <c r="CI29" s="619"/>
      <c r="CJ29" s="619"/>
      <c r="CK29" s="619"/>
      <c r="CL29" s="619"/>
      <c r="CM29" s="619"/>
      <c r="CN29" s="619"/>
      <c r="CO29" s="619"/>
      <c r="CP29" s="619"/>
      <c r="CQ29" s="620"/>
      <c r="CR29" s="621">
        <v>539943</v>
      </c>
      <c r="CS29" s="634"/>
      <c r="CT29" s="634"/>
      <c r="CU29" s="634"/>
      <c r="CV29" s="634"/>
      <c r="CW29" s="634"/>
      <c r="CX29" s="634"/>
      <c r="CY29" s="635"/>
      <c r="CZ29" s="624">
        <v>11.6</v>
      </c>
      <c r="DA29" s="636"/>
      <c r="DB29" s="636"/>
      <c r="DC29" s="637"/>
      <c r="DD29" s="627">
        <v>539416</v>
      </c>
      <c r="DE29" s="634"/>
      <c r="DF29" s="634"/>
      <c r="DG29" s="634"/>
      <c r="DH29" s="634"/>
      <c r="DI29" s="634"/>
      <c r="DJ29" s="634"/>
      <c r="DK29" s="635"/>
      <c r="DL29" s="627">
        <v>539416</v>
      </c>
      <c r="DM29" s="634"/>
      <c r="DN29" s="634"/>
      <c r="DO29" s="634"/>
      <c r="DP29" s="634"/>
      <c r="DQ29" s="634"/>
      <c r="DR29" s="634"/>
      <c r="DS29" s="634"/>
      <c r="DT29" s="634"/>
      <c r="DU29" s="634"/>
      <c r="DV29" s="635"/>
      <c r="DW29" s="624">
        <v>21.5</v>
      </c>
      <c r="DX29" s="636"/>
      <c r="DY29" s="636"/>
      <c r="DZ29" s="636"/>
      <c r="EA29" s="636"/>
      <c r="EB29" s="636"/>
      <c r="EC29" s="648"/>
    </row>
    <row r="30" spans="2:133" ht="11.25" customHeight="1" x14ac:dyDescent="0.15">
      <c r="B30" s="618" t="s">
        <v>306</v>
      </c>
      <c r="C30" s="619"/>
      <c r="D30" s="619"/>
      <c r="E30" s="619"/>
      <c r="F30" s="619"/>
      <c r="G30" s="619"/>
      <c r="H30" s="619"/>
      <c r="I30" s="619"/>
      <c r="J30" s="619"/>
      <c r="K30" s="619"/>
      <c r="L30" s="619"/>
      <c r="M30" s="619"/>
      <c r="N30" s="619"/>
      <c r="O30" s="619"/>
      <c r="P30" s="619"/>
      <c r="Q30" s="620"/>
      <c r="R30" s="621">
        <v>700539</v>
      </c>
      <c r="S30" s="622"/>
      <c r="T30" s="622"/>
      <c r="U30" s="622"/>
      <c r="V30" s="622"/>
      <c r="W30" s="622"/>
      <c r="X30" s="622"/>
      <c r="Y30" s="623"/>
      <c r="Z30" s="659">
        <v>14.7</v>
      </c>
      <c r="AA30" s="659"/>
      <c r="AB30" s="659"/>
      <c r="AC30" s="659"/>
      <c r="AD30" s="660" t="s">
        <v>128</v>
      </c>
      <c r="AE30" s="660"/>
      <c r="AF30" s="660"/>
      <c r="AG30" s="660"/>
      <c r="AH30" s="660"/>
      <c r="AI30" s="660"/>
      <c r="AJ30" s="660"/>
      <c r="AK30" s="660"/>
      <c r="AL30" s="624" t="s">
        <v>128</v>
      </c>
      <c r="AM30" s="625"/>
      <c r="AN30" s="625"/>
      <c r="AO30" s="661"/>
      <c r="AP30" s="673" t="s">
        <v>223</v>
      </c>
      <c r="AQ30" s="674"/>
      <c r="AR30" s="674"/>
      <c r="AS30" s="674"/>
      <c r="AT30" s="674"/>
      <c r="AU30" s="674"/>
      <c r="AV30" s="674"/>
      <c r="AW30" s="674"/>
      <c r="AX30" s="674"/>
      <c r="AY30" s="674"/>
      <c r="AZ30" s="674"/>
      <c r="BA30" s="674"/>
      <c r="BB30" s="674"/>
      <c r="BC30" s="674"/>
      <c r="BD30" s="674"/>
      <c r="BE30" s="674"/>
      <c r="BF30" s="675"/>
      <c r="BG30" s="673" t="s">
        <v>307</v>
      </c>
      <c r="BH30" s="693"/>
      <c r="BI30" s="693"/>
      <c r="BJ30" s="693"/>
      <c r="BK30" s="693"/>
      <c r="BL30" s="693"/>
      <c r="BM30" s="693"/>
      <c r="BN30" s="693"/>
      <c r="BO30" s="693"/>
      <c r="BP30" s="693"/>
      <c r="BQ30" s="694"/>
      <c r="BR30" s="673" t="s">
        <v>308</v>
      </c>
      <c r="BS30" s="693"/>
      <c r="BT30" s="693"/>
      <c r="BU30" s="693"/>
      <c r="BV30" s="693"/>
      <c r="BW30" s="693"/>
      <c r="BX30" s="693"/>
      <c r="BY30" s="693"/>
      <c r="BZ30" s="693"/>
      <c r="CA30" s="693"/>
      <c r="CB30" s="694"/>
      <c r="CD30" s="642"/>
      <c r="CE30" s="643"/>
      <c r="CF30" s="618" t="s">
        <v>309</v>
      </c>
      <c r="CG30" s="619"/>
      <c r="CH30" s="619"/>
      <c r="CI30" s="619"/>
      <c r="CJ30" s="619"/>
      <c r="CK30" s="619"/>
      <c r="CL30" s="619"/>
      <c r="CM30" s="619"/>
      <c r="CN30" s="619"/>
      <c r="CO30" s="619"/>
      <c r="CP30" s="619"/>
      <c r="CQ30" s="620"/>
      <c r="CR30" s="621">
        <v>530213</v>
      </c>
      <c r="CS30" s="622"/>
      <c r="CT30" s="622"/>
      <c r="CU30" s="622"/>
      <c r="CV30" s="622"/>
      <c r="CW30" s="622"/>
      <c r="CX30" s="622"/>
      <c r="CY30" s="623"/>
      <c r="CZ30" s="624">
        <v>11.4</v>
      </c>
      <c r="DA30" s="636"/>
      <c r="DB30" s="636"/>
      <c r="DC30" s="637"/>
      <c r="DD30" s="627">
        <v>530213</v>
      </c>
      <c r="DE30" s="622"/>
      <c r="DF30" s="622"/>
      <c r="DG30" s="622"/>
      <c r="DH30" s="622"/>
      <c r="DI30" s="622"/>
      <c r="DJ30" s="622"/>
      <c r="DK30" s="623"/>
      <c r="DL30" s="627">
        <v>530213</v>
      </c>
      <c r="DM30" s="622"/>
      <c r="DN30" s="622"/>
      <c r="DO30" s="622"/>
      <c r="DP30" s="622"/>
      <c r="DQ30" s="622"/>
      <c r="DR30" s="622"/>
      <c r="DS30" s="622"/>
      <c r="DT30" s="622"/>
      <c r="DU30" s="622"/>
      <c r="DV30" s="623"/>
      <c r="DW30" s="624">
        <v>21.1</v>
      </c>
      <c r="DX30" s="636"/>
      <c r="DY30" s="636"/>
      <c r="DZ30" s="636"/>
      <c r="EA30" s="636"/>
      <c r="EB30" s="636"/>
      <c r="EC30" s="648"/>
    </row>
    <row r="31" spans="2:133" ht="11.25" customHeight="1" x14ac:dyDescent="0.15">
      <c r="B31" s="696" t="s">
        <v>310</v>
      </c>
      <c r="C31" s="697"/>
      <c r="D31" s="697"/>
      <c r="E31" s="697"/>
      <c r="F31" s="697"/>
      <c r="G31" s="697"/>
      <c r="H31" s="697"/>
      <c r="I31" s="697"/>
      <c r="J31" s="697"/>
      <c r="K31" s="697"/>
      <c r="L31" s="697"/>
      <c r="M31" s="697"/>
      <c r="N31" s="697"/>
      <c r="O31" s="697"/>
      <c r="P31" s="697"/>
      <c r="Q31" s="698"/>
      <c r="R31" s="621" t="s">
        <v>128</v>
      </c>
      <c r="S31" s="622"/>
      <c r="T31" s="622"/>
      <c r="U31" s="622"/>
      <c r="V31" s="622"/>
      <c r="W31" s="622"/>
      <c r="X31" s="622"/>
      <c r="Y31" s="623"/>
      <c r="Z31" s="659" t="s">
        <v>128</v>
      </c>
      <c r="AA31" s="659"/>
      <c r="AB31" s="659"/>
      <c r="AC31" s="659"/>
      <c r="AD31" s="660" t="s">
        <v>235</v>
      </c>
      <c r="AE31" s="660"/>
      <c r="AF31" s="660"/>
      <c r="AG31" s="660"/>
      <c r="AH31" s="660"/>
      <c r="AI31" s="660"/>
      <c r="AJ31" s="660"/>
      <c r="AK31" s="660"/>
      <c r="AL31" s="624" t="s">
        <v>235</v>
      </c>
      <c r="AM31" s="625"/>
      <c r="AN31" s="625"/>
      <c r="AO31" s="661"/>
      <c r="AP31" s="687" t="s">
        <v>311</v>
      </c>
      <c r="AQ31" s="688"/>
      <c r="AR31" s="688"/>
      <c r="AS31" s="688"/>
      <c r="AT31" s="689" t="s">
        <v>312</v>
      </c>
      <c r="AU31" s="218"/>
      <c r="AV31" s="218"/>
      <c r="AW31" s="218"/>
      <c r="AX31" s="679" t="s">
        <v>187</v>
      </c>
      <c r="AY31" s="680"/>
      <c r="AZ31" s="680"/>
      <c r="BA31" s="680"/>
      <c r="BB31" s="680"/>
      <c r="BC31" s="680"/>
      <c r="BD31" s="680"/>
      <c r="BE31" s="680"/>
      <c r="BF31" s="681"/>
      <c r="BG31" s="683">
        <v>99</v>
      </c>
      <c r="BH31" s="684"/>
      <c r="BI31" s="684"/>
      <c r="BJ31" s="684"/>
      <c r="BK31" s="684"/>
      <c r="BL31" s="684"/>
      <c r="BM31" s="685">
        <v>96.1</v>
      </c>
      <c r="BN31" s="684"/>
      <c r="BO31" s="684"/>
      <c r="BP31" s="684"/>
      <c r="BQ31" s="686"/>
      <c r="BR31" s="683">
        <v>99.1</v>
      </c>
      <c r="BS31" s="684"/>
      <c r="BT31" s="684"/>
      <c r="BU31" s="684"/>
      <c r="BV31" s="684"/>
      <c r="BW31" s="684"/>
      <c r="BX31" s="685">
        <v>95.9</v>
      </c>
      <c r="BY31" s="684"/>
      <c r="BZ31" s="684"/>
      <c r="CA31" s="684"/>
      <c r="CB31" s="686"/>
      <c r="CD31" s="642"/>
      <c r="CE31" s="643"/>
      <c r="CF31" s="618" t="s">
        <v>313</v>
      </c>
      <c r="CG31" s="619"/>
      <c r="CH31" s="619"/>
      <c r="CI31" s="619"/>
      <c r="CJ31" s="619"/>
      <c r="CK31" s="619"/>
      <c r="CL31" s="619"/>
      <c r="CM31" s="619"/>
      <c r="CN31" s="619"/>
      <c r="CO31" s="619"/>
      <c r="CP31" s="619"/>
      <c r="CQ31" s="620"/>
      <c r="CR31" s="621">
        <v>9730</v>
      </c>
      <c r="CS31" s="634"/>
      <c r="CT31" s="634"/>
      <c r="CU31" s="634"/>
      <c r="CV31" s="634"/>
      <c r="CW31" s="634"/>
      <c r="CX31" s="634"/>
      <c r="CY31" s="635"/>
      <c r="CZ31" s="624">
        <v>0.2</v>
      </c>
      <c r="DA31" s="636"/>
      <c r="DB31" s="636"/>
      <c r="DC31" s="637"/>
      <c r="DD31" s="627">
        <v>9203</v>
      </c>
      <c r="DE31" s="634"/>
      <c r="DF31" s="634"/>
      <c r="DG31" s="634"/>
      <c r="DH31" s="634"/>
      <c r="DI31" s="634"/>
      <c r="DJ31" s="634"/>
      <c r="DK31" s="635"/>
      <c r="DL31" s="627">
        <v>9203</v>
      </c>
      <c r="DM31" s="634"/>
      <c r="DN31" s="634"/>
      <c r="DO31" s="634"/>
      <c r="DP31" s="634"/>
      <c r="DQ31" s="634"/>
      <c r="DR31" s="634"/>
      <c r="DS31" s="634"/>
      <c r="DT31" s="634"/>
      <c r="DU31" s="634"/>
      <c r="DV31" s="635"/>
      <c r="DW31" s="624">
        <v>0.4</v>
      </c>
      <c r="DX31" s="636"/>
      <c r="DY31" s="636"/>
      <c r="DZ31" s="636"/>
      <c r="EA31" s="636"/>
      <c r="EB31" s="636"/>
      <c r="EC31" s="648"/>
    </row>
    <row r="32" spans="2:133" ht="11.25" customHeight="1" x14ac:dyDescent="0.15">
      <c r="B32" s="618" t="s">
        <v>314</v>
      </c>
      <c r="C32" s="619"/>
      <c r="D32" s="619"/>
      <c r="E32" s="619"/>
      <c r="F32" s="619"/>
      <c r="G32" s="619"/>
      <c r="H32" s="619"/>
      <c r="I32" s="619"/>
      <c r="J32" s="619"/>
      <c r="K32" s="619"/>
      <c r="L32" s="619"/>
      <c r="M32" s="619"/>
      <c r="N32" s="619"/>
      <c r="O32" s="619"/>
      <c r="P32" s="619"/>
      <c r="Q32" s="620"/>
      <c r="R32" s="621">
        <v>271532</v>
      </c>
      <c r="S32" s="622"/>
      <c r="T32" s="622"/>
      <c r="U32" s="622"/>
      <c r="V32" s="622"/>
      <c r="W32" s="622"/>
      <c r="X32" s="622"/>
      <c r="Y32" s="623"/>
      <c r="Z32" s="659">
        <v>5.7</v>
      </c>
      <c r="AA32" s="659"/>
      <c r="AB32" s="659"/>
      <c r="AC32" s="659"/>
      <c r="AD32" s="660" t="s">
        <v>137</v>
      </c>
      <c r="AE32" s="660"/>
      <c r="AF32" s="660"/>
      <c r="AG32" s="660"/>
      <c r="AH32" s="660"/>
      <c r="AI32" s="660"/>
      <c r="AJ32" s="660"/>
      <c r="AK32" s="660"/>
      <c r="AL32" s="624" t="s">
        <v>235</v>
      </c>
      <c r="AM32" s="625"/>
      <c r="AN32" s="625"/>
      <c r="AO32" s="661"/>
      <c r="AP32" s="662"/>
      <c r="AQ32" s="663"/>
      <c r="AR32" s="663"/>
      <c r="AS32" s="663"/>
      <c r="AT32" s="690"/>
      <c r="AU32" s="214" t="s">
        <v>315</v>
      </c>
      <c r="AX32" s="618" t="s">
        <v>316</v>
      </c>
      <c r="AY32" s="619"/>
      <c r="AZ32" s="619"/>
      <c r="BA32" s="619"/>
      <c r="BB32" s="619"/>
      <c r="BC32" s="619"/>
      <c r="BD32" s="619"/>
      <c r="BE32" s="619"/>
      <c r="BF32" s="620"/>
      <c r="BG32" s="692">
        <v>99.5</v>
      </c>
      <c r="BH32" s="634"/>
      <c r="BI32" s="634"/>
      <c r="BJ32" s="634"/>
      <c r="BK32" s="634"/>
      <c r="BL32" s="634"/>
      <c r="BM32" s="625">
        <v>98.6</v>
      </c>
      <c r="BN32" s="634"/>
      <c r="BO32" s="634"/>
      <c r="BP32" s="634"/>
      <c r="BQ32" s="657"/>
      <c r="BR32" s="692">
        <v>99.7</v>
      </c>
      <c r="BS32" s="634"/>
      <c r="BT32" s="634"/>
      <c r="BU32" s="634"/>
      <c r="BV32" s="634"/>
      <c r="BW32" s="634"/>
      <c r="BX32" s="625">
        <v>98.9</v>
      </c>
      <c r="BY32" s="634"/>
      <c r="BZ32" s="634"/>
      <c r="CA32" s="634"/>
      <c r="CB32" s="657"/>
      <c r="CD32" s="644"/>
      <c r="CE32" s="645"/>
      <c r="CF32" s="618" t="s">
        <v>317</v>
      </c>
      <c r="CG32" s="619"/>
      <c r="CH32" s="619"/>
      <c r="CI32" s="619"/>
      <c r="CJ32" s="619"/>
      <c r="CK32" s="619"/>
      <c r="CL32" s="619"/>
      <c r="CM32" s="619"/>
      <c r="CN32" s="619"/>
      <c r="CO32" s="619"/>
      <c r="CP32" s="619"/>
      <c r="CQ32" s="620"/>
      <c r="CR32" s="621">
        <v>6</v>
      </c>
      <c r="CS32" s="622"/>
      <c r="CT32" s="622"/>
      <c r="CU32" s="622"/>
      <c r="CV32" s="622"/>
      <c r="CW32" s="622"/>
      <c r="CX32" s="622"/>
      <c r="CY32" s="623"/>
      <c r="CZ32" s="624">
        <v>0</v>
      </c>
      <c r="DA32" s="636"/>
      <c r="DB32" s="636"/>
      <c r="DC32" s="637"/>
      <c r="DD32" s="627">
        <v>6</v>
      </c>
      <c r="DE32" s="622"/>
      <c r="DF32" s="622"/>
      <c r="DG32" s="622"/>
      <c r="DH32" s="622"/>
      <c r="DI32" s="622"/>
      <c r="DJ32" s="622"/>
      <c r="DK32" s="623"/>
      <c r="DL32" s="627">
        <v>6</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318</v>
      </c>
      <c r="C33" s="619"/>
      <c r="D33" s="619"/>
      <c r="E33" s="619"/>
      <c r="F33" s="619"/>
      <c r="G33" s="619"/>
      <c r="H33" s="619"/>
      <c r="I33" s="619"/>
      <c r="J33" s="619"/>
      <c r="K33" s="619"/>
      <c r="L33" s="619"/>
      <c r="M33" s="619"/>
      <c r="N33" s="619"/>
      <c r="O33" s="619"/>
      <c r="P33" s="619"/>
      <c r="Q33" s="620"/>
      <c r="R33" s="621">
        <v>12362</v>
      </c>
      <c r="S33" s="622"/>
      <c r="T33" s="622"/>
      <c r="U33" s="622"/>
      <c r="V33" s="622"/>
      <c r="W33" s="622"/>
      <c r="X33" s="622"/>
      <c r="Y33" s="623"/>
      <c r="Z33" s="659">
        <v>0.3</v>
      </c>
      <c r="AA33" s="659"/>
      <c r="AB33" s="659"/>
      <c r="AC33" s="659"/>
      <c r="AD33" s="660" t="s">
        <v>235</v>
      </c>
      <c r="AE33" s="660"/>
      <c r="AF33" s="660"/>
      <c r="AG33" s="660"/>
      <c r="AH33" s="660"/>
      <c r="AI33" s="660"/>
      <c r="AJ33" s="660"/>
      <c r="AK33" s="660"/>
      <c r="AL33" s="624" t="s">
        <v>128</v>
      </c>
      <c r="AM33" s="625"/>
      <c r="AN33" s="625"/>
      <c r="AO33" s="661"/>
      <c r="AP33" s="664"/>
      <c r="AQ33" s="665"/>
      <c r="AR33" s="665"/>
      <c r="AS33" s="665"/>
      <c r="AT33" s="691"/>
      <c r="AU33" s="219"/>
      <c r="AV33" s="219"/>
      <c r="AW33" s="219"/>
      <c r="AX33" s="602" t="s">
        <v>319</v>
      </c>
      <c r="AY33" s="603"/>
      <c r="AZ33" s="603"/>
      <c r="BA33" s="603"/>
      <c r="BB33" s="603"/>
      <c r="BC33" s="603"/>
      <c r="BD33" s="603"/>
      <c r="BE33" s="603"/>
      <c r="BF33" s="604"/>
      <c r="BG33" s="682">
        <v>98.6</v>
      </c>
      <c r="BH33" s="606"/>
      <c r="BI33" s="606"/>
      <c r="BJ33" s="606"/>
      <c r="BK33" s="606"/>
      <c r="BL33" s="606"/>
      <c r="BM33" s="652">
        <v>93.7</v>
      </c>
      <c r="BN33" s="606"/>
      <c r="BO33" s="606"/>
      <c r="BP33" s="606"/>
      <c r="BQ33" s="669"/>
      <c r="BR33" s="682">
        <v>98.3</v>
      </c>
      <c r="BS33" s="606"/>
      <c r="BT33" s="606"/>
      <c r="BU33" s="606"/>
      <c r="BV33" s="606"/>
      <c r="BW33" s="606"/>
      <c r="BX33" s="652">
        <v>92.5</v>
      </c>
      <c r="BY33" s="606"/>
      <c r="BZ33" s="606"/>
      <c r="CA33" s="606"/>
      <c r="CB33" s="669"/>
      <c r="CD33" s="618" t="s">
        <v>320</v>
      </c>
      <c r="CE33" s="619"/>
      <c r="CF33" s="619"/>
      <c r="CG33" s="619"/>
      <c r="CH33" s="619"/>
      <c r="CI33" s="619"/>
      <c r="CJ33" s="619"/>
      <c r="CK33" s="619"/>
      <c r="CL33" s="619"/>
      <c r="CM33" s="619"/>
      <c r="CN33" s="619"/>
      <c r="CO33" s="619"/>
      <c r="CP33" s="619"/>
      <c r="CQ33" s="620"/>
      <c r="CR33" s="621">
        <v>2088205</v>
      </c>
      <c r="CS33" s="634"/>
      <c r="CT33" s="634"/>
      <c r="CU33" s="634"/>
      <c r="CV33" s="634"/>
      <c r="CW33" s="634"/>
      <c r="CX33" s="634"/>
      <c r="CY33" s="635"/>
      <c r="CZ33" s="624">
        <v>44.9</v>
      </c>
      <c r="DA33" s="636"/>
      <c r="DB33" s="636"/>
      <c r="DC33" s="637"/>
      <c r="DD33" s="627">
        <v>1669397</v>
      </c>
      <c r="DE33" s="634"/>
      <c r="DF33" s="634"/>
      <c r="DG33" s="634"/>
      <c r="DH33" s="634"/>
      <c r="DI33" s="634"/>
      <c r="DJ33" s="634"/>
      <c r="DK33" s="635"/>
      <c r="DL33" s="627">
        <v>907320</v>
      </c>
      <c r="DM33" s="634"/>
      <c r="DN33" s="634"/>
      <c r="DO33" s="634"/>
      <c r="DP33" s="634"/>
      <c r="DQ33" s="634"/>
      <c r="DR33" s="634"/>
      <c r="DS33" s="634"/>
      <c r="DT33" s="634"/>
      <c r="DU33" s="634"/>
      <c r="DV33" s="635"/>
      <c r="DW33" s="624">
        <v>36.1</v>
      </c>
      <c r="DX33" s="636"/>
      <c r="DY33" s="636"/>
      <c r="DZ33" s="636"/>
      <c r="EA33" s="636"/>
      <c r="EB33" s="636"/>
      <c r="EC33" s="648"/>
    </row>
    <row r="34" spans="2:133" ht="11.25" customHeight="1" x14ac:dyDescent="0.15">
      <c r="B34" s="618" t="s">
        <v>321</v>
      </c>
      <c r="C34" s="619"/>
      <c r="D34" s="619"/>
      <c r="E34" s="619"/>
      <c r="F34" s="619"/>
      <c r="G34" s="619"/>
      <c r="H34" s="619"/>
      <c r="I34" s="619"/>
      <c r="J34" s="619"/>
      <c r="K34" s="619"/>
      <c r="L34" s="619"/>
      <c r="M34" s="619"/>
      <c r="N34" s="619"/>
      <c r="O34" s="619"/>
      <c r="P34" s="619"/>
      <c r="Q34" s="620"/>
      <c r="R34" s="621">
        <v>20950</v>
      </c>
      <c r="S34" s="622"/>
      <c r="T34" s="622"/>
      <c r="U34" s="622"/>
      <c r="V34" s="622"/>
      <c r="W34" s="622"/>
      <c r="X34" s="622"/>
      <c r="Y34" s="623"/>
      <c r="Z34" s="659">
        <v>0.4</v>
      </c>
      <c r="AA34" s="659"/>
      <c r="AB34" s="659"/>
      <c r="AC34" s="659"/>
      <c r="AD34" s="660" t="s">
        <v>128</v>
      </c>
      <c r="AE34" s="660"/>
      <c r="AF34" s="660"/>
      <c r="AG34" s="660"/>
      <c r="AH34" s="660"/>
      <c r="AI34" s="660"/>
      <c r="AJ34" s="660"/>
      <c r="AK34" s="660"/>
      <c r="AL34" s="624" t="s">
        <v>128</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322</v>
      </c>
      <c r="CE34" s="619"/>
      <c r="CF34" s="619"/>
      <c r="CG34" s="619"/>
      <c r="CH34" s="619"/>
      <c r="CI34" s="619"/>
      <c r="CJ34" s="619"/>
      <c r="CK34" s="619"/>
      <c r="CL34" s="619"/>
      <c r="CM34" s="619"/>
      <c r="CN34" s="619"/>
      <c r="CO34" s="619"/>
      <c r="CP34" s="619"/>
      <c r="CQ34" s="620"/>
      <c r="CR34" s="621">
        <v>640918</v>
      </c>
      <c r="CS34" s="622"/>
      <c r="CT34" s="622"/>
      <c r="CU34" s="622"/>
      <c r="CV34" s="622"/>
      <c r="CW34" s="622"/>
      <c r="CX34" s="622"/>
      <c r="CY34" s="623"/>
      <c r="CZ34" s="624">
        <v>13.8</v>
      </c>
      <c r="DA34" s="636"/>
      <c r="DB34" s="636"/>
      <c r="DC34" s="637"/>
      <c r="DD34" s="627">
        <v>399872</v>
      </c>
      <c r="DE34" s="622"/>
      <c r="DF34" s="622"/>
      <c r="DG34" s="622"/>
      <c r="DH34" s="622"/>
      <c r="DI34" s="622"/>
      <c r="DJ34" s="622"/>
      <c r="DK34" s="623"/>
      <c r="DL34" s="627">
        <v>296566</v>
      </c>
      <c r="DM34" s="622"/>
      <c r="DN34" s="622"/>
      <c r="DO34" s="622"/>
      <c r="DP34" s="622"/>
      <c r="DQ34" s="622"/>
      <c r="DR34" s="622"/>
      <c r="DS34" s="622"/>
      <c r="DT34" s="622"/>
      <c r="DU34" s="622"/>
      <c r="DV34" s="623"/>
      <c r="DW34" s="624">
        <v>11.8</v>
      </c>
      <c r="DX34" s="636"/>
      <c r="DY34" s="636"/>
      <c r="DZ34" s="636"/>
      <c r="EA34" s="636"/>
      <c r="EB34" s="636"/>
      <c r="EC34" s="648"/>
    </row>
    <row r="35" spans="2:133" ht="11.25" customHeight="1" x14ac:dyDescent="0.15">
      <c r="B35" s="618" t="s">
        <v>323</v>
      </c>
      <c r="C35" s="619"/>
      <c r="D35" s="619"/>
      <c r="E35" s="619"/>
      <c r="F35" s="619"/>
      <c r="G35" s="619"/>
      <c r="H35" s="619"/>
      <c r="I35" s="619"/>
      <c r="J35" s="619"/>
      <c r="K35" s="619"/>
      <c r="L35" s="619"/>
      <c r="M35" s="619"/>
      <c r="N35" s="619"/>
      <c r="O35" s="619"/>
      <c r="P35" s="619"/>
      <c r="Q35" s="620"/>
      <c r="R35" s="621">
        <v>61191</v>
      </c>
      <c r="S35" s="622"/>
      <c r="T35" s="622"/>
      <c r="U35" s="622"/>
      <c r="V35" s="622"/>
      <c r="W35" s="622"/>
      <c r="X35" s="622"/>
      <c r="Y35" s="623"/>
      <c r="Z35" s="659">
        <v>1.3</v>
      </c>
      <c r="AA35" s="659"/>
      <c r="AB35" s="659"/>
      <c r="AC35" s="659"/>
      <c r="AD35" s="660" t="s">
        <v>128</v>
      </c>
      <c r="AE35" s="660"/>
      <c r="AF35" s="660"/>
      <c r="AG35" s="660"/>
      <c r="AH35" s="660"/>
      <c r="AI35" s="660"/>
      <c r="AJ35" s="660"/>
      <c r="AK35" s="660"/>
      <c r="AL35" s="624" t="s">
        <v>128</v>
      </c>
      <c r="AM35" s="625"/>
      <c r="AN35" s="625"/>
      <c r="AO35" s="661"/>
      <c r="AP35" s="222"/>
      <c r="AQ35" s="673" t="s">
        <v>324</v>
      </c>
      <c r="AR35" s="674"/>
      <c r="AS35" s="674"/>
      <c r="AT35" s="674"/>
      <c r="AU35" s="674"/>
      <c r="AV35" s="674"/>
      <c r="AW35" s="674"/>
      <c r="AX35" s="674"/>
      <c r="AY35" s="674"/>
      <c r="AZ35" s="674"/>
      <c r="BA35" s="674"/>
      <c r="BB35" s="674"/>
      <c r="BC35" s="674"/>
      <c r="BD35" s="674"/>
      <c r="BE35" s="674"/>
      <c r="BF35" s="675"/>
      <c r="BG35" s="673" t="s">
        <v>325</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326</v>
      </c>
      <c r="CE35" s="619"/>
      <c r="CF35" s="619"/>
      <c r="CG35" s="619"/>
      <c r="CH35" s="619"/>
      <c r="CI35" s="619"/>
      <c r="CJ35" s="619"/>
      <c r="CK35" s="619"/>
      <c r="CL35" s="619"/>
      <c r="CM35" s="619"/>
      <c r="CN35" s="619"/>
      <c r="CO35" s="619"/>
      <c r="CP35" s="619"/>
      <c r="CQ35" s="620"/>
      <c r="CR35" s="621">
        <v>71154</v>
      </c>
      <c r="CS35" s="634"/>
      <c r="CT35" s="634"/>
      <c r="CU35" s="634"/>
      <c r="CV35" s="634"/>
      <c r="CW35" s="634"/>
      <c r="CX35" s="634"/>
      <c r="CY35" s="635"/>
      <c r="CZ35" s="624">
        <v>1.5</v>
      </c>
      <c r="DA35" s="636"/>
      <c r="DB35" s="636"/>
      <c r="DC35" s="637"/>
      <c r="DD35" s="627">
        <v>43251</v>
      </c>
      <c r="DE35" s="634"/>
      <c r="DF35" s="634"/>
      <c r="DG35" s="634"/>
      <c r="DH35" s="634"/>
      <c r="DI35" s="634"/>
      <c r="DJ35" s="634"/>
      <c r="DK35" s="635"/>
      <c r="DL35" s="627">
        <v>31068</v>
      </c>
      <c r="DM35" s="634"/>
      <c r="DN35" s="634"/>
      <c r="DO35" s="634"/>
      <c r="DP35" s="634"/>
      <c r="DQ35" s="634"/>
      <c r="DR35" s="634"/>
      <c r="DS35" s="634"/>
      <c r="DT35" s="634"/>
      <c r="DU35" s="634"/>
      <c r="DV35" s="635"/>
      <c r="DW35" s="624">
        <v>1.2</v>
      </c>
      <c r="DX35" s="636"/>
      <c r="DY35" s="636"/>
      <c r="DZ35" s="636"/>
      <c r="EA35" s="636"/>
      <c r="EB35" s="636"/>
      <c r="EC35" s="648"/>
    </row>
    <row r="36" spans="2:133" ht="11.25" customHeight="1" x14ac:dyDescent="0.15">
      <c r="B36" s="618" t="s">
        <v>327</v>
      </c>
      <c r="C36" s="619"/>
      <c r="D36" s="619"/>
      <c r="E36" s="619"/>
      <c r="F36" s="619"/>
      <c r="G36" s="619"/>
      <c r="H36" s="619"/>
      <c r="I36" s="619"/>
      <c r="J36" s="619"/>
      <c r="K36" s="619"/>
      <c r="L36" s="619"/>
      <c r="M36" s="619"/>
      <c r="N36" s="619"/>
      <c r="O36" s="619"/>
      <c r="P36" s="619"/>
      <c r="Q36" s="620"/>
      <c r="R36" s="621">
        <v>134887</v>
      </c>
      <c r="S36" s="622"/>
      <c r="T36" s="622"/>
      <c r="U36" s="622"/>
      <c r="V36" s="622"/>
      <c r="W36" s="622"/>
      <c r="X36" s="622"/>
      <c r="Y36" s="623"/>
      <c r="Z36" s="659">
        <v>2.8</v>
      </c>
      <c r="AA36" s="659"/>
      <c r="AB36" s="659"/>
      <c r="AC36" s="659"/>
      <c r="AD36" s="660" t="s">
        <v>235</v>
      </c>
      <c r="AE36" s="660"/>
      <c r="AF36" s="660"/>
      <c r="AG36" s="660"/>
      <c r="AH36" s="660"/>
      <c r="AI36" s="660"/>
      <c r="AJ36" s="660"/>
      <c r="AK36" s="660"/>
      <c r="AL36" s="624" t="s">
        <v>235</v>
      </c>
      <c r="AM36" s="625"/>
      <c r="AN36" s="625"/>
      <c r="AO36" s="661"/>
      <c r="AP36" s="222"/>
      <c r="AQ36" s="670" t="s">
        <v>328</v>
      </c>
      <c r="AR36" s="671"/>
      <c r="AS36" s="671"/>
      <c r="AT36" s="671"/>
      <c r="AU36" s="671"/>
      <c r="AV36" s="671"/>
      <c r="AW36" s="671"/>
      <c r="AX36" s="671"/>
      <c r="AY36" s="672"/>
      <c r="AZ36" s="676">
        <v>392244</v>
      </c>
      <c r="BA36" s="677"/>
      <c r="BB36" s="677"/>
      <c r="BC36" s="677"/>
      <c r="BD36" s="677"/>
      <c r="BE36" s="677"/>
      <c r="BF36" s="678"/>
      <c r="BG36" s="679" t="s">
        <v>329</v>
      </c>
      <c r="BH36" s="680"/>
      <c r="BI36" s="680"/>
      <c r="BJ36" s="680"/>
      <c r="BK36" s="680"/>
      <c r="BL36" s="680"/>
      <c r="BM36" s="680"/>
      <c r="BN36" s="680"/>
      <c r="BO36" s="680"/>
      <c r="BP36" s="680"/>
      <c r="BQ36" s="680"/>
      <c r="BR36" s="680"/>
      <c r="BS36" s="680"/>
      <c r="BT36" s="680"/>
      <c r="BU36" s="681"/>
      <c r="BV36" s="676">
        <v>485</v>
      </c>
      <c r="BW36" s="677"/>
      <c r="BX36" s="677"/>
      <c r="BY36" s="677"/>
      <c r="BZ36" s="677"/>
      <c r="CA36" s="677"/>
      <c r="CB36" s="678"/>
      <c r="CD36" s="618" t="s">
        <v>330</v>
      </c>
      <c r="CE36" s="619"/>
      <c r="CF36" s="619"/>
      <c r="CG36" s="619"/>
      <c r="CH36" s="619"/>
      <c r="CI36" s="619"/>
      <c r="CJ36" s="619"/>
      <c r="CK36" s="619"/>
      <c r="CL36" s="619"/>
      <c r="CM36" s="619"/>
      <c r="CN36" s="619"/>
      <c r="CO36" s="619"/>
      <c r="CP36" s="619"/>
      <c r="CQ36" s="620"/>
      <c r="CR36" s="621">
        <v>897076</v>
      </c>
      <c r="CS36" s="622"/>
      <c r="CT36" s="622"/>
      <c r="CU36" s="622"/>
      <c r="CV36" s="622"/>
      <c r="CW36" s="622"/>
      <c r="CX36" s="622"/>
      <c r="CY36" s="623"/>
      <c r="CZ36" s="624">
        <v>19.3</v>
      </c>
      <c r="DA36" s="636"/>
      <c r="DB36" s="636"/>
      <c r="DC36" s="637"/>
      <c r="DD36" s="627">
        <v>795437</v>
      </c>
      <c r="DE36" s="622"/>
      <c r="DF36" s="622"/>
      <c r="DG36" s="622"/>
      <c r="DH36" s="622"/>
      <c r="DI36" s="622"/>
      <c r="DJ36" s="622"/>
      <c r="DK36" s="623"/>
      <c r="DL36" s="627">
        <v>283858</v>
      </c>
      <c r="DM36" s="622"/>
      <c r="DN36" s="622"/>
      <c r="DO36" s="622"/>
      <c r="DP36" s="622"/>
      <c r="DQ36" s="622"/>
      <c r="DR36" s="622"/>
      <c r="DS36" s="622"/>
      <c r="DT36" s="622"/>
      <c r="DU36" s="622"/>
      <c r="DV36" s="623"/>
      <c r="DW36" s="624">
        <v>11.3</v>
      </c>
      <c r="DX36" s="636"/>
      <c r="DY36" s="636"/>
      <c r="DZ36" s="636"/>
      <c r="EA36" s="636"/>
      <c r="EB36" s="636"/>
      <c r="EC36" s="648"/>
    </row>
    <row r="37" spans="2:133" ht="11.25" customHeight="1" x14ac:dyDescent="0.15">
      <c r="B37" s="618" t="s">
        <v>331</v>
      </c>
      <c r="C37" s="619"/>
      <c r="D37" s="619"/>
      <c r="E37" s="619"/>
      <c r="F37" s="619"/>
      <c r="G37" s="619"/>
      <c r="H37" s="619"/>
      <c r="I37" s="619"/>
      <c r="J37" s="619"/>
      <c r="K37" s="619"/>
      <c r="L37" s="619"/>
      <c r="M37" s="619"/>
      <c r="N37" s="619"/>
      <c r="O37" s="619"/>
      <c r="P37" s="619"/>
      <c r="Q37" s="620"/>
      <c r="R37" s="621">
        <v>107675</v>
      </c>
      <c r="S37" s="622"/>
      <c r="T37" s="622"/>
      <c r="U37" s="622"/>
      <c r="V37" s="622"/>
      <c r="W37" s="622"/>
      <c r="X37" s="622"/>
      <c r="Y37" s="623"/>
      <c r="Z37" s="659">
        <v>2.2999999999999998</v>
      </c>
      <c r="AA37" s="659"/>
      <c r="AB37" s="659"/>
      <c r="AC37" s="659"/>
      <c r="AD37" s="660">
        <v>1935</v>
      </c>
      <c r="AE37" s="660"/>
      <c r="AF37" s="660"/>
      <c r="AG37" s="660"/>
      <c r="AH37" s="660"/>
      <c r="AI37" s="660"/>
      <c r="AJ37" s="660"/>
      <c r="AK37" s="660"/>
      <c r="AL37" s="624">
        <v>0.1</v>
      </c>
      <c r="AM37" s="625"/>
      <c r="AN37" s="625"/>
      <c r="AO37" s="661"/>
      <c r="AQ37" s="654" t="s">
        <v>332</v>
      </c>
      <c r="AR37" s="655"/>
      <c r="AS37" s="655"/>
      <c r="AT37" s="655"/>
      <c r="AU37" s="655"/>
      <c r="AV37" s="655"/>
      <c r="AW37" s="655"/>
      <c r="AX37" s="655"/>
      <c r="AY37" s="656"/>
      <c r="AZ37" s="621">
        <v>53856</v>
      </c>
      <c r="BA37" s="622"/>
      <c r="BB37" s="622"/>
      <c r="BC37" s="622"/>
      <c r="BD37" s="634"/>
      <c r="BE37" s="634"/>
      <c r="BF37" s="657"/>
      <c r="BG37" s="618" t="s">
        <v>333</v>
      </c>
      <c r="BH37" s="619"/>
      <c r="BI37" s="619"/>
      <c r="BJ37" s="619"/>
      <c r="BK37" s="619"/>
      <c r="BL37" s="619"/>
      <c r="BM37" s="619"/>
      <c r="BN37" s="619"/>
      <c r="BO37" s="619"/>
      <c r="BP37" s="619"/>
      <c r="BQ37" s="619"/>
      <c r="BR37" s="619"/>
      <c r="BS37" s="619"/>
      <c r="BT37" s="619"/>
      <c r="BU37" s="620"/>
      <c r="BV37" s="621">
        <v>485</v>
      </c>
      <c r="BW37" s="622"/>
      <c r="BX37" s="622"/>
      <c r="BY37" s="622"/>
      <c r="BZ37" s="622"/>
      <c r="CA37" s="622"/>
      <c r="CB37" s="658"/>
      <c r="CD37" s="618" t="s">
        <v>334</v>
      </c>
      <c r="CE37" s="619"/>
      <c r="CF37" s="619"/>
      <c r="CG37" s="619"/>
      <c r="CH37" s="619"/>
      <c r="CI37" s="619"/>
      <c r="CJ37" s="619"/>
      <c r="CK37" s="619"/>
      <c r="CL37" s="619"/>
      <c r="CM37" s="619"/>
      <c r="CN37" s="619"/>
      <c r="CO37" s="619"/>
      <c r="CP37" s="619"/>
      <c r="CQ37" s="620"/>
      <c r="CR37" s="621">
        <v>327234</v>
      </c>
      <c r="CS37" s="634"/>
      <c r="CT37" s="634"/>
      <c r="CU37" s="634"/>
      <c r="CV37" s="634"/>
      <c r="CW37" s="634"/>
      <c r="CX37" s="634"/>
      <c r="CY37" s="635"/>
      <c r="CZ37" s="624">
        <v>7</v>
      </c>
      <c r="DA37" s="636"/>
      <c r="DB37" s="636"/>
      <c r="DC37" s="637"/>
      <c r="DD37" s="627">
        <v>308523</v>
      </c>
      <c r="DE37" s="634"/>
      <c r="DF37" s="634"/>
      <c r="DG37" s="634"/>
      <c r="DH37" s="634"/>
      <c r="DI37" s="634"/>
      <c r="DJ37" s="634"/>
      <c r="DK37" s="635"/>
      <c r="DL37" s="627">
        <v>190036</v>
      </c>
      <c r="DM37" s="634"/>
      <c r="DN37" s="634"/>
      <c r="DO37" s="634"/>
      <c r="DP37" s="634"/>
      <c r="DQ37" s="634"/>
      <c r="DR37" s="634"/>
      <c r="DS37" s="634"/>
      <c r="DT37" s="634"/>
      <c r="DU37" s="634"/>
      <c r="DV37" s="635"/>
      <c r="DW37" s="624">
        <v>7.6</v>
      </c>
      <c r="DX37" s="636"/>
      <c r="DY37" s="636"/>
      <c r="DZ37" s="636"/>
      <c r="EA37" s="636"/>
      <c r="EB37" s="636"/>
      <c r="EC37" s="648"/>
    </row>
    <row r="38" spans="2:133" ht="11.25" customHeight="1" x14ac:dyDescent="0.15">
      <c r="B38" s="618" t="s">
        <v>335</v>
      </c>
      <c r="C38" s="619"/>
      <c r="D38" s="619"/>
      <c r="E38" s="619"/>
      <c r="F38" s="619"/>
      <c r="G38" s="619"/>
      <c r="H38" s="619"/>
      <c r="I38" s="619"/>
      <c r="J38" s="619"/>
      <c r="K38" s="619"/>
      <c r="L38" s="619"/>
      <c r="M38" s="619"/>
      <c r="N38" s="619"/>
      <c r="O38" s="619"/>
      <c r="P38" s="619"/>
      <c r="Q38" s="620"/>
      <c r="R38" s="621">
        <v>432838</v>
      </c>
      <c r="S38" s="622"/>
      <c r="T38" s="622"/>
      <c r="U38" s="622"/>
      <c r="V38" s="622"/>
      <c r="W38" s="622"/>
      <c r="X38" s="622"/>
      <c r="Y38" s="623"/>
      <c r="Z38" s="659">
        <v>9.1</v>
      </c>
      <c r="AA38" s="659"/>
      <c r="AB38" s="659"/>
      <c r="AC38" s="659"/>
      <c r="AD38" s="660" t="s">
        <v>235</v>
      </c>
      <c r="AE38" s="660"/>
      <c r="AF38" s="660"/>
      <c r="AG38" s="660"/>
      <c r="AH38" s="660"/>
      <c r="AI38" s="660"/>
      <c r="AJ38" s="660"/>
      <c r="AK38" s="660"/>
      <c r="AL38" s="624" t="s">
        <v>128</v>
      </c>
      <c r="AM38" s="625"/>
      <c r="AN38" s="625"/>
      <c r="AO38" s="661"/>
      <c r="AQ38" s="654" t="s">
        <v>336</v>
      </c>
      <c r="AR38" s="655"/>
      <c r="AS38" s="655"/>
      <c r="AT38" s="655"/>
      <c r="AU38" s="655"/>
      <c r="AV38" s="655"/>
      <c r="AW38" s="655"/>
      <c r="AX38" s="655"/>
      <c r="AY38" s="656"/>
      <c r="AZ38" s="621">
        <v>45204</v>
      </c>
      <c r="BA38" s="622"/>
      <c r="BB38" s="622"/>
      <c r="BC38" s="622"/>
      <c r="BD38" s="634"/>
      <c r="BE38" s="634"/>
      <c r="BF38" s="657"/>
      <c r="BG38" s="618" t="s">
        <v>337</v>
      </c>
      <c r="BH38" s="619"/>
      <c r="BI38" s="619"/>
      <c r="BJ38" s="619"/>
      <c r="BK38" s="619"/>
      <c r="BL38" s="619"/>
      <c r="BM38" s="619"/>
      <c r="BN38" s="619"/>
      <c r="BO38" s="619"/>
      <c r="BP38" s="619"/>
      <c r="BQ38" s="619"/>
      <c r="BR38" s="619"/>
      <c r="BS38" s="619"/>
      <c r="BT38" s="619"/>
      <c r="BU38" s="620"/>
      <c r="BV38" s="621">
        <v>425</v>
      </c>
      <c r="BW38" s="622"/>
      <c r="BX38" s="622"/>
      <c r="BY38" s="622"/>
      <c r="BZ38" s="622"/>
      <c r="CA38" s="622"/>
      <c r="CB38" s="658"/>
      <c r="CD38" s="618" t="s">
        <v>338</v>
      </c>
      <c r="CE38" s="619"/>
      <c r="CF38" s="619"/>
      <c r="CG38" s="619"/>
      <c r="CH38" s="619"/>
      <c r="CI38" s="619"/>
      <c r="CJ38" s="619"/>
      <c r="CK38" s="619"/>
      <c r="CL38" s="619"/>
      <c r="CM38" s="619"/>
      <c r="CN38" s="619"/>
      <c r="CO38" s="619"/>
      <c r="CP38" s="619"/>
      <c r="CQ38" s="620"/>
      <c r="CR38" s="621">
        <v>347040</v>
      </c>
      <c r="CS38" s="622"/>
      <c r="CT38" s="622"/>
      <c r="CU38" s="622"/>
      <c r="CV38" s="622"/>
      <c r="CW38" s="622"/>
      <c r="CX38" s="622"/>
      <c r="CY38" s="623"/>
      <c r="CZ38" s="624">
        <v>7.5</v>
      </c>
      <c r="DA38" s="636"/>
      <c r="DB38" s="636"/>
      <c r="DC38" s="637"/>
      <c r="DD38" s="627">
        <v>318660</v>
      </c>
      <c r="DE38" s="622"/>
      <c r="DF38" s="622"/>
      <c r="DG38" s="622"/>
      <c r="DH38" s="622"/>
      <c r="DI38" s="622"/>
      <c r="DJ38" s="622"/>
      <c r="DK38" s="623"/>
      <c r="DL38" s="627">
        <v>295828</v>
      </c>
      <c r="DM38" s="622"/>
      <c r="DN38" s="622"/>
      <c r="DO38" s="622"/>
      <c r="DP38" s="622"/>
      <c r="DQ38" s="622"/>
      <c r="DR38" s="622"/>
      <c r="DS38" s="622"/>
      <c r="DT38" s="622"/>
      <c r="DU38" s="622"/>
      <c r="DV38" s="623"/>
      <c r="DW38" s="624">
        <v>11.8</v>
      </c>
      <c r="DX38" s="636"/>
      <c r="DY38" s="636"/>
      <c r="DZ38" s="636"/>
      <c r="EA38" s="636"/>
      <c r="EB38" s="636"/>
      <c r="EC38" s="648"/>
    </row>
    <row r="39" spans="2:133" ht="11.25" customHeight="1" x14ac:dyDescent="0.15">
      <c r="B39" s="618" t="s">
        <v>339</v>
      </c>
      <c r="C39" s="619"/>
      <c r="D39" s="619"/>
      <c r="E39" s="619"/>
      <c r="F39" s="619"/>
      <c r="G39" s="619"/>
      <c r="H39" s="619"/>
      <c r="I39" s="619"/>
      <c r="J39" s="619"/>
      <c r="K39" s="619"/>
      <c r="L39" s="619"/>
      <c r="M39" s="619"/>
      <c r="N39" s="619"/>
      <c r="O39" s="619"/>
      <c r="P39" s="619"/>
      <c r="Q39" s="620"/>
      <c r="R39" s="621" t="s">
        <v>128</v>
      </c>
      <c r="S39" s="622"/>
      <c r="T39" s="622"/>
      <c r="U39" s="622"/>
      <c r="V39" s="622"/>
      <c r="W39" s="622"/>
      <c r="X39" s="622"/>
      <c r="Y39" s="623"/>
      <c r="Z39" s="659" t="s">
        <v>128</v>
      </c>
      <c r="AA39" s="659"/>
      <c r="AB39" s="659"/>
      <c r="AC39" s="659"/>
      <c r="AD39" s="660" t="s">
        <v>128</v>
      </c>
      <c r="AE39" s="660"/>
      <c r="AF39" s="660"/>
      <c r="AG39" s="660"/>
      <c r="AH39" s="660"/>
      <c r="AI39" s="660"/>
      <c r="AJ39" s="660"/>
      <c r="AK39" s="660"/>
      <c r="AL39" s="624" t="s">
        <v>235</v>
      </c>
      <c r="AM39" s="625"/>
      <c r="AN39" s="625"/>
      <c r="AO39" s="661"/>
      <c r="AQ39" s="654" t="s">
        <v>340</v>
      </c>
      <c r="AR39" s="655"/>
      <c r="AS39" s="655"/>
      <c r="AT39" s="655"/>
      <c r="AU39" s="655"/>
      <c r="AV39" s="655"/>
      <c r="AW39" s="655"/>
      <c r="AX39" s="655"/>
      <c r="AY39" s="656"/>
      <c r="AZ39" s="621">
        <v>42030</v>
      </c>
      <c r="BA39" s="622"/>
      <c r="BB39" s="622"/>
      <c r="BC39" s="622"/>
      <c r="BD39" s="634"/>
      <c r="BE39" s="634"/>
      <c r="BF39" s="657"/>
      <c r="BG39" s="618" t="s">
        <v>341</v>
      </c>
      <c r="BH39" s="619"/>
      <c r="BI39" s="619"/>
      <c r="BJ39" s="619"/>
      <c r="BK39" s="619"/>
      <c r="BL39" s="619"/>
      <c r="BM39" s="619"/>
      <c r="BN39" s="619"/>
      <c r="BO39" s="619"/>
      <c r="BP39" s="619"/>
      <c r="BQ39" s="619"/>
      <c r="BR39" s="619"/>
      <c r="BS39" s="619"/>
      <c r="BT39" s="619"/>
      <c r="BU39" s="620"/>
      <c r="BV39" s="621">
        <v>580</v>
      </c>
      <c r="BW39" s="622"/>
      <c r="BX39" s="622"/>
      <c r="BY39" s="622"/>
      <c r="BZ39" s="622"/>
      <c r="CA39" s="622"/>
      <c r="CB39" s="658"/>
      <c r="CD39" s="618" t="s">
        <v>342</v>
      </c>
      <c r="CE39" s="619"/>
      <c r="CF39" s="619"/>
      <c r="CG39" s="619"/>
      <c r="CH39" s="619"/>
      <c r="CI39" s="619"/>
      <c r="CJ39" s="619"/>
      <c r="CK39" s="619"/>
      <c r="CL39" s="619"/>
      <c r="CM39" s="619"/>
      <c r="CN39" s="619"/>
      <c r="CO39" s="619"/>
      <c r="CP39" s="619"/>
      <c r="CQ39" s="620"/>
      <c r="CR39" s="621">
        <v>131925</v>
      </c>
      <c r="CS39" s="634"/>
      <c r="CT39" s="634"/>
      <c r="CU39" s="634"/>
      <c r="CV39" s="634"/>
      <c r="CW39" s="634"/>
      <c r="CX39" s="634"/>
      <c r="CY39" s="635"/>
      <c r="CZ39" s="624">
        <v>2.8</v>
      </c>
      <c r="DA39" s="636"/>
      <c r="DB39" s="636"/>
      <c r="DC39" s="637"/>
      <c r="DD39" s="627">
        <v>112085</v>
      </c>
      <c r="DE39" s="634"/>
      <c r="DF39" s="634"/>
      <c r="DG39" s="634"/>
      <c r="DH39" s="634"/>
      <c r="DI39" s="634"/>
      <c r="DJ39" s="634"/>
      <c r="DK39" s="635"/>
      <c r="DL39" s="627" t="s">
        <v>128</v>
      </c>
      <c r="DM39" s="634"/>
      <c r="DN39" s="634"/>
      <c r="DO39" s="634"/>
      <c r="DP39" s="634"/>
      <c r="DQ39" s="634"/>
      <c r="DR39" s="634"/>
      <c r="DS39" s="634"/>
      <c r="DT39" s="634"/>
      <c r="DU39" s="634"/>
      <c r="DV39" s="635"/>
      <c r="DW39" s="624" t="s">
        <v>235</v>
      </c>
      <c r="DX39" s="636"/>
      <c r="DY39" s="636"/>
      <c r="DZ39" s="636"/>
      <c r="EA39" s="636"/>
      <c r="EB39" s="636"/>
      <c r="EC39" s="648"/>
    </row>
    <row r="40" spans="2:133" ht="11.25" customHeight="1" x14ac:dyDescent="0.15">
      <c r="B40" s="618" t="s">
        <v>343</v>
      </c>
      <c r="C40" s="619"/>
      <c r="D40" s="619"/>
      <c r="E40" s="619"/>
      <c r="F40" s="619"/>
      <c r="G40" s="619"/>
      <c r="H40" s="619"/>
      <c r="I40" s="619"/>
      <c r="J40" s="619"/>
      <c r="K40" s="619"/>
      <c r="L40" s="619"/>
      <c r="M40" s="619"/>
      <c r="N40" s="619"/>
      <c r="O40" s="619"/>
      <c r="P40" s="619"/>
      <c r="Q40" s="620"/>
      <c r="R40" s="621">
        <v>19838</v>
      </c>
      <c r="S40" s="622"/>
      <c r="T40" s="622"/>
      <c r="U40" s="622"/>
      <c r="V40" s="622"/>
      <c r="W40" s="622"/>
      <c r="X40" s="622"/>
      <c r="Y40" s="623"/>
      <c r="Z40" s="659">
        <v>0.4</v>
      </c>
      <c r="AA40" s="659"/>
      <c r="AB40" s="659"/>
      <c r="AC40" s="659"/>
      <c r="AD40" s="660" t="s">
        <v>128</v>
      </c>
      <c r="AE40" s="660"/>
      <c r="AF40" s="660"/>
      <c r="AG40" s="660"/>
      <c r="AH40" s="660"/>
      <c r="AI40" s="660"/>
      <c r="AJ40" s="660"/>
      <c r="AK40" s="660"/>
      <c r="AL40" s="624" t="s">
        <v>128</v>
      </c>
      <c r="AM40" s="625"/>
      <c r="AN40" s="625"/>
      <c r="AO40" s="661"/>
      <c r="AQ40" s="654" t="s">
        <v>344</v>
      </c>
      <c r="AR40" s="655"/>
      <c r="AS40" s="655"/>
      <c r="AT40" s="655"/>
      <c r="AU40" s="655"/>
      <c r="AV40" s="655"/>
      <c r="AW40" s="655"/>
      <c r="AX40" s="655"/>
      <c r="AY40" s="656"/>
      <c r="AZ40" s="621" t="s">
        <v>128</v>
      </c>
      <c r="BA40" s="622"/>
      <c r="BB40" s="622"/>
      <c r="BC40" s="622"/>
      <c r="BD40" s="634"/>
      <c r="BE40" s="634"/>
      <c r="BF40" s="657"/>
      <c r="BG40" s="662" t="s">
        <v>345</v>
      </c>
      <c r="BH40" s="663"/>
      <c r="BI40" s="663"/>
      <c r="BJ40" s="663"/>
      <c r="BK40" s="663"/>
      <c r="BL40" s="223"/>
      <c r="BM40" s="619" t="s">
        <v>346</v>
      </c>
      <c r="BN40" s="619"/>
      <c r="BO40" s="619"/>
      <c r="BP40" s="619"/>
      <c r="BQ40" s="619"/>
      <c r="BR40" s="619"/>
      <c r="BS40" s="619"/>
      <c r="BT40" s="619"/>
      <c r="BU40" s="620"/>
      <c r="BV40" s="621">
        <v>76</v>
      </c>
      <c r="BW40" s="622"/>
      <c r="BX40" s="622"/>
      <c r="BY40" s="622"/>
      <c r="BZ40" s="622"/>
      <c r="CA40" s="622"/>
      <c r="CB40" s="658"/>
      <c r="CD40" s="618" t="s">
        <v>347</v>
      </c>
      <c r="CE40" s="619"/>
      <c r="CF40" s="619"/>
      <c r="CG40" s="619"/>
      <c r="CH40" s="619"/>
      <c r="CI40" s="619"/>
      <c r="CJ40" s="619"/>
      <c r="CK40" s="619"/>
      <c r="CL40" s="619"/>
      <c r="CM40" s="619"/>
      <c r="CN40" s="619"/>
      <c r="CO40" s="619"/>
      <c r="CP40" s="619"/>
      <c r="CQ40" s="620"/>
      <c r="CR40" s="621">
        <v>92</v>
      </c>
      <c r="CS40" s="622"/>
      <c r="CT40" s="622"/>
      <c r="CU40" s="622"/>
      <c r="CV40" s="622"/>
      <c r="CW40" s="622"/>
      <c r="CX40" s="622"/>
      <c r="CY40" s="623"/>
      <c r="CZ40" s="624">
        <v>0</v>
      </c>
      <c r="DA40" s="636"/>
      <c r="DB40" s="636"/>
      <c r="DC40" s="637"/>
      <c r="DD40" s="627">
        <v>92</v>
      </c>
      <c r="DE40" s="622"/>
      <c r="DF40" s="622"/>
      <c r="DG40" s="622"/>
      <c r="DH40" s="622"/>
      <c r="DI40" s="622"/>
      <c r="DJ40" s="622"/>
      <c r="DK40" s="623"/>
      <c r="DL40" s="627" t="s">
        <v>235</v>
      </c>
      <c r="DM40" s="622"/>
      <c r="DN40" s="622"/>
      <c r="DO40" s="622"/>
      <c r="DP40" s="622"/>
      <c r="DQ40" s="622"/>
      <c r="DR40" s="622"/>
      <c r="DS40" s="622"/>
      <c r="DT40" s="622"/>
      <c r="DU40" s="622"/>
      <c r="DV40" s="623"/>
      <c r="DW40" s="624" t="s">
        <v>128</v>
      </c>
      <c r="DX40" s="636"/>
      <c r="DY40" s="636"/>
      <c r="DZ40" s="636"/>
      <c r="EA40" s="636"/>
      <c r="EB40" s="636"/>
      <c r="EC40" s="648"/>
    </row>
    <row r="41" spans="2:133" ht="11.25" customHeight="1" x14ac:dyDescent="0.15">
      <c r="B41" s="602" t="s">
        <v>348</v>
      </c>
      <c r="C41" s="603"/>
      <c r="D41" s="603"/>
      <c r="E41" s="603"/>
      <c r="F41" s="603"/>
      <c r="G41" s="603"/>
      <c r="H41" s="603"/>
      <c r="I41" s="603"/>
      <c r="J41" s="603"/>
      <c r="K41" s="603"/>
      <c r="L41" s="603"/>
      <c r="M41" s="603"/>
      <c r="N41" s="603"/>
      <c r="O41" s="603"/>
      <c r="P41" s="603"/>
      <c r="Q41" s="604"/>
      <c r="R41" s="605">
        <v>4781658</v>
      </c>
      <c r="S41" s="646"/>
      <c r="T41" s="646"/>
      <c r="U41" s="646"/>
      <c r="V41" s="646"/>
      <c r="W41" s="646"/>
      <c r="X41" s="646"/>
      <c r="Y41" s="649"/>
      <c r="Z41" s="650">
        <v>100</v>
      </c>
      <c r="AA41" s="650"/>
      <c r="AB41" s="650"/>
      <c r="AC41" s="650"/>
      <c r="AD41" s="651">
        <v>2491411</v>
      </c>
      <c r="AE41" s="651"/>
      <c r="AF41" s="651"/>
      <c r="AG41" s="651"/>
      <c r="AH41" s="651"/>
      <c r="AI41" s="651"/>
      <c r="AJ41" s="651"/>
      <c r="AK41" s="651"/>
      <c r="AL41" s="608">
        <v>100</v>
      </c>
      <c r="AM41" s="652"/>
      <c r="AN41" s="652"/>
      <c r="AO41" s="653"/>
      <c r="AQ41" s="654" t="s">
        <v>349</v>
      </c>
      <c r="AR41" s="655"/>
      <c r="AS41" s="655"/>
      <c r="AT41" s="655"/>
      <c r="AU41" s="655"/>
      <c r="AV41" s="655"/>
      <c r="AW41" s="655"/>
      <c r="AX41" s="655"/>
      <c r="AY41" s="656"/>
      <c r="AZ41" s="621">
        <v>63817</v>
      </c>
      <c r="BA41" s="622"/>
      <c r="BB41" s="622"/>
      <c r="BC41" s="622"/>
      <c r="BD41" s="634"/>
      <c r="BE41" s="634"/>
      <c r="BF41" s="657"/>
      <c r="BG41" s="662"/>
      <c r="BH41" s="663"/>
      <c r="BI41" s="663"/>
      <c r="BJ41" s="663"/>
      <c r="BK41" s="663"/>
      <c r="BL41" s="223"/>
      <c r="BM41" s="619" t="s">
        <v>350</v>
      </c>
      <c r="BN41" s="619"/>
      <c r="BO41" s="619"/>
      <c r="BP41" s="619"/>
      <c r="BQ41" s="619"/>
      <c r="BR41" s="619"/>
      <c r="BS41" s="619"/>
      <c r="BT41" s="619"/>
      <c r="BU41" s="620"/>
      <c r="BV41" s="621" t="s">
        <v>128</v>
      </c>
      <c r="BW41" s="622"/>
      <c r="BX41" s="622"/>
      <c r="BY41" s="622"/>
      <c r="BZ41" s="622"/>
      <c r="CA41" s="622"/>
      <c r="CB41" s="658"/>
      <c r="CD41" s="618" t="s">
        <v>351</v>
      </c>
      <c r="CE41" s="619"/>
      <c r="CF41" s="619"/>
      <c r="CG41" s="619"/>
      <c r="CH41" s="619"/>
      <c r="CI41" s="619"/>
      <c r="CJ41" s="619"/>
      <c r="CK41" s="619"/>
      <c r="CL41" s="619"/>
      <c r="CM41" s="619"/>
      <c r="CN41" s="619"/>
      <c r="CO41" s="619"/>
      <c r="CP41" s="619"/>
      <c r="CQ41" s="620"/>
      <c r="CR41" s="621" t="s">
        <v>235</v>
      </c>
      <c r="CS41" s="634"/>
      <c r="CT41" s="634"/>
      <c r="CU41" s="634"/>
      <c r="CV41" s="634"/>
      <c r="CW41" s="634"/>
      <c r="CX41" s="634"/>
      <c r="CY41" s="635"/>
      <c r="CZ41" s="624" t="s">
        <v>128</v>
      </c>
      <c r="DA41" s="636"/>
      <c r="DB41" s="636"/>
      <c r="DC41" s="637"/>
      <c r="DD41" s="627" t="s">
        <v>235</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352</v>
      </c>
      <c r="AR42" s="667"/>
      <c r="AS42" s="667"/>
      <c r="AT42" s="667"/>
      <c r="AU42" s="667"/>
      <c r="AV42" s="667"/>
      <c r="AW42" s="667"/>
      <c r="AX42" s="667"/>
      <c r="AY42" s="668"/>
      <c r="AZ42" s="605">
        <v>187337</v>
      </c>
      <c r="BA42" s="646"/>
      <c r="BB42" s="646"/>
      <c r="BC42" s="646"/>
      <c r="BD42" s="606"/>
      <c r="BE42" s="606"/>
      <c r="BF42" s="669"/>
      <c r="BG42" s="664"/>
      <c r="BH42" s="665"/>
      <c r="BI42" s="665"/>
      <c r="BJ42" s="665"/>
      <c r="BK42" s="665"/>
      <c r="BL42" s="224"/>
      <c r="BM42" s="603" t="s">
        <v>353</v>
      </c>
      <c r="BN42" s="603"/>
      <c r="BO42" s="603"/>
      <c r="BP42" s="603"/>
      <c r="BQ42" s="603"/>
      <c r="BR42" s="603"/>
      <c r="BS42" s="603"/>
      <c r="BT42" s="603"/>
      <c r="BU42" s="604"/>
      <c r="BV42" s="605">
        <v>594</v>
      </c>
      <c r="BW42" s="646"/>
      <c r="BX42" s="646"/>
      <c r="BY42" s="646"/>
      <c r="BZ42" s="646"/>
      <c r="CA42" s="646"/>
      <c r="CB42" s="647"/>
      <c r="CD42" s="618" t="s">
        <v>354</v>
      </c>
      <c r="CE42" s="619"/>
      <c r="CF42" s="619"/>
      <c r="CG42" s="619"/>
      <c r="CH42" s="619"/>
      <c r="CI42" s="619"/>
      <c r="CJ42" s="619"/>
      <c r="CK42" s="619"/>
      <c r="CL42" s="619"/>
      <c r="CM42" s="619"/>
      <c r="CN42" s="619"/>
      <c r="CO42" s="619"/>
      <c r="CP42" s="619"/>
      <c r="CQ42" s="620"/>
      <c r="CR42" s="621">
        <v>858479</v>
      </c>
      <c r="CS42" s="634"/>
      <c r="CT42" s="634"/>
      <c r="CU42" s="634"/>
      <c r="CV42" s="634"/>
      <c r="CW42" s="634"/>
      <c r="CX42" s="634"/>
      <c r="CY42" s="635"/>
      <c r="CZ42" s="624">
        <v>18.399999999999999</v>
      </c>
      <c r="DA42" s="636"/>
      <c r="DB42" s="636"/>
      <c r="DC42" s="637"/>
      <c r="DD42" s="627">
        <v>145154</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355</v>
      </c>
      <c r="CD43" s="618" t="s">
        <v>356</v>
      </c>
      <c r="CE43" s="619"/>
      <c r="CF43" s="619"/>
      <c r="CG43" s="619"/>
      <c r="CH43" s="619"/>
      <c r="CI43" s="619"/>
      <c r="CJ43" s="619"/>
      <c r="CK43" s="619"/>
      <c r="CL43" s="619"/>
      <c r="CM43" s="619"/>
      <c r="CN43" s="619"/>
      <c r="CO43" s="619"/>
      <c r="CP43" s="619"/>
      <c r="CQ43" s="620"/>
      <c r="CR43" s="621">
        <v>11212</v>
      </c>
      <c r="CS43" s="634"/>
      <c r="CT43" s="634"/>
      <c r="CU43" s="634"/>
      <c r="CV43" s="634"/>
      <c r="CW43" s="634"/>
      <c r="CX43" s="634"/>
      <c r="CY43" s="635"/>
      <c r="CZ43" s="624">
        <v>0.2</v>
      </c>
      <c r="DA43" s="636"/>
      <c r="DB43" s="636"/>
      <c r="DC43" s="637"/>
      <c r="DD43" s="627">
        <v>3852</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357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305</v>
      </c>
      <c r="CE44" s="641"/>
      <c r="CF44" s="618" t="s">
        <v>358</v>
      </c>
      <c r="CG44" s="619"/>
      <c r="CH44" s="619"/>
      <c r="CI44" s="619"/>
      <c r="CJ44" s="619"/>
      <c r="CK44" s="619"/>
      <c r="CL44" s="619"/>
      <c r="CM44" s="619"/>
      <c r="CN44" s="619"/>
      <c r="CO44" s="619"/>
      <c r="CP44" s="619"/>
      <c r="CQ44" s="620"/>
      <c r="CR44" s="621">
        <v>708360</v>
      </c>
      <c r="CS44" s="622"/>
      <c r="CT44" s="622"/>
      <c r="CU44" s="622"/>
      <c r="CV44" s="622"/>
      <c r="CW44" s="622"/>
      <c r="CX44" s="622"/>
      <c r="CY44" s="623"/>
      <c r="CZ44" s="624">
        <v>15.2</v>
      </c>
      <c r="DA44" s="625"/>
      <c r="DB44" s="625"/>
      <c r="DC44" s="626"/>
      <c r="DD44" s="627">
        <v>144476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359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360</v>
      </c>
      <c r="CG45" s="619"/>
      <c r="CH45" s="619"/>
      <c r="CI45" s="619"/>
      <c r="CJ45" s="619"/>
      <c r="CK45" s="619"/>
      <c r="CL45" s="619"/>
      <c r="CM45" s="619"/>
      <c r="CN45" s="619"/>
      <c r="CO45" s="619"/>
      <c r="CP45" s="619"/>
      <c r="CQ45" s="620"/>
      <c r="CR45" s="621">
        <v>459931</v>
      </c>
      <c r="CS45" s="634"/>
      <c r="CT45" s="634"/>
      <c r="CU45" s="634"/>
      <c r="CV45" s="634"/>
      <c r="CW45" s="634"/>
      <c r="CX45" s="634"/>
      <c r="CY45" s="635"/>
      <c r="CZ45" s="624">
        <v>9.9</v>
      </c>
      <c r="DA45" s="636"/>
      <c r="DB45" s="636"/>
      <c r="DC45" s="637"/>
      <c r="DD45" s="627">
        <v>67579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361</v>
      </c>
      <c r="CG46" s="619"/>
      <c r="CH46" s="619"/>
      <c r="CI46" s="619"/>
      <c r="CJ46" s="619"/>
      <c r="CK46" s="619"/>
      <c r="CL46" s="619"/>
      <c r="CM46" s="619"/>
      <c r="CN46" s="619"/>
      <c r="CO46" s="619"/>
      <c r="CP46" s="619"/>
      <c r="CQ46" s="620"/>
      <c r="CR46" s="621">
        <v>248429</v>
      </c>
      <c r="CS46" s="622"/>
      <c r="CT46" s="622"/>
      <c r="CU46" s="622"/>
      <c r="CV46" s="622"/>
      <c r="CW46" s="622"/>
      <c r="CX46" s="622"/>
      <c r="CY46" s="623"/>
      <c r="CZ46" s="624">
        <v>5.3</v>
      </c>
      <c r="DA46" s="625"/>
      <c r="DB46" s="625"/>
      <c r="DC46" s="626"/>
      <c r="DD46" s="627">
        <v>76897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362</v>
      </c>
      <c r="CG47" s="619"/>
      <c r="CH47" s="619"/>
      <c r="CI47" s="619"/>
      <c r="CJ47" s="619"/>
      <c r="CK47" s="619"/>
      <c r="CL47" s="619"/>
      <c r="CM47" s="619"/>
      <c r="CN47" s="619"/>
      <c r="CO47" s="619"/>
      <c r="CP47" s="619"/>
      <c r="CQ47" s="620"/>
      <c r="CR47" s="621">
        <v>150119</v>
      </c>
      <c r="CS47" s="634"/>
      <c r="CT47" s="634"/>
      <c r="CU47" s="634"/>
      <c r="CV47" s="634"/>
      <c r="CW47" s="634"/>
      <c r="CX47" s="634"/>
      <c r="CY47" s="635"/>
      <c r="CZ47" s="624">
        <v>3.2</v>
      </c>
      <c r="DA47" s="636"/>
      <c r="DB47" s="636"/>
      <c r="DC47" s="637"/>
      <c r="DD47" s="627">
        <v>678</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363</v>
      </c>
      <c r="CG48" s="619"/>
      <c r="CH48" s="619"/>
      <c r="CI48" s="619"/>
      <c r="CJ48" s="619"/>
      <c r="CK48" s="619"/>
      <c r="CL48" s="619"/>
      <c r="CM48" s="619"/>
      <c r="CN48" s="619"/>
      <c r="CO48" s="619"/>
      <c r="CP48" s="619"/>
      <c r="CQ48" s="620"/>
      <c r="CR48" s="621" t="s">
        <v>235</v>
      </c>
      <c r="CS48" s="622"/>
      <c r="CT48" s="622"/>
      <c r="CU48" s="622"/>
      <c r="CV48" s="622"/>
      <c r="CW48" s="622"/>
      <c r="CX48" s="622"/>
      <c r="CY48" s="623"/>
      <c r="CZ48" s="624" t="s">
        <v>235</v>
      </c>
      <c r="DA48" s="625"/>
      <c r="DB48" s="625"/>
      <c r="DC48" s="626"/>
      <c r="DD48" s="627" t="s">
        <v>235</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364</v>
      </c>
      <c r="CE49" s="603"/>
      <c r="CF49" s="603"/>
      <c r="CG49" s="603"/>
      <c r="CH49" s="603"/>
      <c r="CI49" s="603"/>
      <c r="CJ49" s="603"/>
      <c r="CK49" s="603"/>
      <c r="CL49" s="603"/>
      <c r="CM49" s="603"/>
      <c r="CN49" s="603"/>
      <c r="CO49" s="603"/>
      <c r="CP49" s="603"/>
      <c r="CQ49" s="604"/>
      <c r="CR49" s="605">
        <v>4653779</v>
      </c>
      <c r="CS49" s="606"/>
      <c r="CT49" s="606"/>
      <c r="CU49" s="606"/>
      <c r="CV49" s="606"/>
      <c r="CW49" s="606"/>
      <c r="CX49" s="606"/>
      <c r="CY49" s="607"/>
      <c r="CZ49" s="608">
        <v>100</v>
      </c>
      <c r="DA49" s="609"/>
      <c r="DB49" s="609"/>
      <c r="DC49" s="610"/>
      <c r="DD49" s="611">
        <v>3125340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OcfR2x31NhB75UIhiM0DcEyFpsVqxT2cPtfzESblcO7Wda2TKOFyfdRSuyDO+Tfdo8MCnuG1rnkyn1Z+gK9AA==" saltValue="CkyEttJO8L/IS/eGhdaKg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80" zoomScaleNormal="80" workbookViewId="0">
      <selection activeCell="AZ84" sqref="AZ84:BD84"/>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365</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366</v>
      </c>
      <c r="DK2" s="1092"/>
      <c r="DL2" s="1092"/>
      <c r="DM2" s="1092"/>
      <c r="DN2" s="1092"/>
      <c r="DO2" s="1093"/>
      <c r="DP2" s="228"/>
      <c r="DQ2" s="1091" t="s">
        <v>367</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368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369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370</v>
      </c>
      <c r="B5" s="996"/>
      <c r="C5" s="996"/>
      <c r="D5" s="996"/>
      <c r="E5" s="996"/>
      <c r="F5" s="996"/>
      <c r="G5" s="996"/>
      <c r="H5" s="996"/>
      <c r="I5" s="996"/>
      <c r="J5" s="996"/>
      <c r="K5" s="996"/>
      <c r="L5" s="996"/>
      <c r="M5" s="996"/>
      <c r="N5" s="996"/>
      <c r="O5" s="996"/>
      <c r="P5" s="997"/>
      <c r="Q5" s="1001" t="s">
        <v>371</v>
      </c>
      <c r="R5" s="1002"/>
      <c r="S5" s="1002"/>
      <c r="T5" s="1002"/>
      <c r="U5" s="1003"/>
      <c r="V5" s="1001" t="s">
        <v>372</v>
      </c>
      <c r="W5" s="1002"/>
      <c r="X5" s="1002"/>
      <c r="Y5" s="1002"/>
      <c r="Z5" s="1003"/>
      <c r="AA5" s="1001" t="s">
        <v>373</v>
      </c>
      <c r="AB5" s="1002"/>
      <c r="AC5" s="1002"/>
      <c r="AD5" s="1002"/>
      <c r="AE5" s="1002"/>
      <c r="AF5" s="1094" t="s">
        <v>374</v>
      </c>
      <c r="AG5" s="1002"/>
      <c r="AH5" s="1002"/>
      <c r="AI5" s="1002"/>
      <c r="AJ5" s="1015"/>
      <c r="AK5" s="1002" t="s">
        <v>375</v>
      </c>
      <c r="AL5" s="1002"/>
      <c r="AM5" s="1002"/>
      <c r="AN5" s="1002"/>
      <c r="AO5" s="1003"/>
      <c r="AP5" s="1001" t="s">
        <v>376</v>
      </c>
      <c r="AQ5" s="1002"/>
      <c r="AR5" s="1002"/>
      <c r="AS5" s="1002"/>
      <c r="AT5" s="1003"/>
      <c r="AU5" s="1001" t="s">
        <v>377</v>
      </c>
      <c r="AV5" s="1002"/>
      <c r="AW5" s="1002"/>
      <c r="AX5" s="1002"/>
      <c r="AY5" s="1015"/>
      <c r="AZ5" s="232"/>
      <c r="BA5" s="232"/>
      <c r="BB5" s="232"/>
      <c r="BC5" s="232"/>
      <c r="BD5" s="232"/>
      <c r="BE5" s="233"/>
      <c r="BF5" s="233"/>
      <c r="BG5" s="233"/>
      <c r="BH5" s="233"/>
      <c r="BI5" s="233"/>
      <c r="BJ5" s="233"/>
      <c r="BK5" s="233"/>
      <c r="BL5" s="233"/>
      <c r="BM5" s="233"/>
      <c r="BN5" s="233"/>
      <c r="BO5" s="233"/>
      <c r="BP5" s="233"/>
      <c r="BQ5" s="995" t="s">
        <v>378</v>
      </c>
      <c r="BR5" s="996"/>
      <c r="BS5" s="996"/>
      <c r="BT5" s="996"/>
      <c r="BU5" s="996"/>
      <c r="BV5" s="996"/>
      <c r="BW5" s="996"/>
      <c r="BX5" s="996"/>
      <c r="BY5" s="996"/>
      <c r="BZ5" s="996"/>
      <c r="CA5" s="996"/>
      <c r="CB5" s="996"/>
      <c r="CC5" s="996"/>
      <c r="CD5" s="996"/>
      <c r="CE5" s="996"/>
      <c r="CF5" s="996"/>
      <c r="CG5" s="997"/>
      <c r="CH5" s="1001" t="s">
        <v>379</v>
      </c>
      <c r="CI5" s="1002"/>
      <c r="CJ5" s="1002"/>
      <c r="CK5" s="1002"/>
      <c r="CL5" s="1003"/>
      <c r="CM5" s="1001" t="s">
        <v>380</v>
      </c>
      <c r="CN5" s="1002"/>
      <c r="CO5" s="1002"/>
      <c r="CP5" s="1002"/>
      <c r="CQ5" s="1003"/>
      <c r="CR5" s="1001" t="s">
        <v>381</v>
      </c>
      <c r="CS5" s="1002"/>
      <c r="CT5" s="1002"/>
      <c r="CU5" s="1002"/>
      <c r="CV5" s="1003"/>
      <c r="CW5" s="1001" t="s">
        <v>382</v>
      </c>
      <c r="CX5" s="1002"/>
      <c r="CY5" s="1002"/>
      <c r="CZ5" s="1002"/>
      <c r="DA5" s="1003"/>
      <c r="DB5" s="1001" t="s">
        <v>383</v>
      </c>
      <c r="DC5" s="1002"/>
      <c r="DD5" s="1002"/>
      <c r="DE5" s="1002"/>
      <c r="DF5" s="1003"/>
      <c r="DG5" s="1084" t="s">
        <v>384</v>
      </c>
      <c r="DH5" s="1085"/>
      <c r="DI5" s="1085"/>
      <c r="DJ5" s="1085"/>
      <c r="DK5" s="1086"/>
      <c r="DL5" s="1084" t="s">
        <v>385</v>
      </c>
      <c r="DM5" s="1085"/>
      <c r="DN5" s="1085"/>
      <c r="DO5" s="1085"/>
      <c r="DP5" s="1086"/>
      <c r="DQ5" s="1001" t="s">
        <v>386</v>
      </c>
      <c r="DR5" s="1002"/>
      <c r="DS5" s="1002"/>
      <c r="DT5" s="1002"/>
      <c r="DU5" s="1003"/>
      <c r="DV5" s="1001" t="s">
        <v>377</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387</v>
      </c>
      <c r="C7" s="1048"/>
      <c r="D7" s="1048"/>
      <c r="E7" s="1048"/>
      <c r="F7" s="1048"/>
      <c r="G7" s="1048"/>
      <c r="H7" s="1048"/>
      <c r="I7" s="1048"/>
      <c r="J7" s="1048"/>
      <c r="K7" s="1048"/>
      <c r="L7" s="1048"/>
      <c r="M7" s="1048"/>
      <c r="N7" s="1048"/>
      <c r="O7" s="1048"/>
      <c r="P7" s="1049"/>
      <c r="Q7" s="1102">
        <v>4782</v>
      </c>
      <c r="R7" s="1103"/>
      <c r="S7" s="1103"/>
      <c r="T7" s="1103"/>
      <c r="U7" s="1103"/>
      <c r="V7" s="1103">
        <v>4654</v>
      </c>
      <c r="W7" s="1103"/>
      <c r="X7" s="1103"/>
      <c r="Y7" s="1103"/>
      <c r="Z7" s="1103"/>
      <c r="AA7" s="1103">
        <v>128</v>
      </c>
      <c r="AB7" s="1103"/>
      <c r="AC7" s="1103"/>
      <c r="AD7" s="1103"/>
      <c r="AE7" s="1104"/>
      <c r="AF7" s="1105">
        <v>81</v>
      </c>
      <c r="AG7" s="1106"/>
      <c r="AH7" s="1106"/>
      <c r="AI7" s="1106"/>
      <c r="AJ7" s="1107"/>
      <c r="AK7" s="1108">
        <v>61</v>
      </c>
      <c r="AL7" s="1109"/>
      <c r="AM7" s="1109"/>
      <c r="AN7" s="1109"/>
      <c r="AO7" s="1109"/>
      <c r="AP7" s="1109">
        <v>5385</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388</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389</v>
      </c>
      <c r="B23" s="937" t="s">
        <v>390</v>
      </c>
      <c r="C23" s="938"/>
      <c r="D23" s="938"/>
      <c r="E23" s="938"/>
      <c r="F23" s="938"/>
      <c r="G23" s="938"/>
      <c r="H23" s="938"/>
      <c r="I23" s="938"/>
      <c r="J23" s="938"/>
      <c r="K23" s="938"/>
      <c r="L23" s="938"/>
      <c r="M23" s="938"/>
      <c r="N23" s="938"/>
      <c r="O23" s="938"/>
      <c r="P23" s="948"/>
      <c r="Q23" s="1067">
        <v>4782</v>
      </c>
      <c r="R23" s="1061"/>
      <c r="S23" s="1061"/>
      <c r="T23" s="1061"/>
      <c r="U23" s="1061"/>
      <c r="V23" s="1061">
        <v>4654</v>
      </c>
      <c r="W23" s="1061"/>
      <c r="X23" s="1061"/>
      <c r="Y23" s="1061"/>
      <c r="Z23" s="1061"/>
      <c r="AA23" s="1061">
        <v>128</v>
      </c>
      <c r="AB23" s="1061"/>
      <c r="AC23" s="1061"/>
      <c r="AD23" s="1061"/>
      <c r="AE23" s="1068"/>
      <c r="AF23" s="1069">
        <v>81</v>
      </c>
      <c r="AG23" s="1061"/>
      <c r="AH23" s="1061"/>
      <c r="AI23" s="1061"/>
      <c r="AJ23" s="1070"/>
      <c r="AK23" s="1071"/>
      <c r="AL23" s="1072"/>
      <c r="AM23" s="1072"/>
      <c r="AN23" s="1072"/>
      <c r="AO23" s="1072"/>
      <c r="AP23" s="1061">
        <v>5385</v>
      </c>
      <c r="AQ23" s="1061"/>
      <c r="AR23" s="1061"/>
      <c r="AS23" s="1061"/>
      <c r="AT23" s="1061"/>
      <c r="AU23" s="1062"/>
      <c r="AV23" s="1062"/>
      <c r="AW23" s="1062"/>
      <c r="AX23" s="1062"/>
      <c r="AY23" s="1063"/>
      <c r="AZ23" s="1064" t="s">
        <v>128</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391</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392</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370</v>
      </c>
      <c r="B26" s="996"/>
      <c r="C26" s="996"/>
      <c r="D26" s="996"/>
      <c r="E26" s="996"/>
      <c r="F26" s="996"/>
      <c r="G26" s="996"/>
      <c r="H26" s="996"/>
      <c r="I26" s="996"/>
      <c r="J26" s="996"/>
      <c r="K26" s="996"/>
      <c r="L26" s="996"/>
      <c r="M26" s="996"/>
      <c r="N26" s="996"/>
      <c r="O26" s="996"/>
      <c r="P26" s="997"/>
      <c r="Q26" s="1001" t="s">
        <v>393</v>
      </c>
      <c r="R26" s="1002"/>
      <c r="S26" s="1002"/>
      <c r="T26" s="1002"/>
      <c r="U26" s="1003"/>
      <c r="V26" s="1001" t="s">
        <v>394</v>
      </c>
      <c r="W26" s="1002"/>
      <c r="X26" s="1002"/>
      <c r="Y26" s="1002"/>
      <c r="Z26" s="1003"/>
      <c r="AA26" s="1001" t="s">
        <v>395</v>
      </c>
      <c r="AB26" s="1002"/>
      <c r="AC26" s="1002"/>
      <c r="AD26" s="1002"/>
      <c r="AE26" s="1002"/>
      <c r="AF26" s="1055" t="s">
        <v>396</v>
      </c>
      <c r="AG26" s="1008"/>
      <c r="AH26" s="1008"/>
      <c r="AI26" s="1008"/>
      <c r="AJ26" s="1056"/>
      <c r="AK26" s="1002" t="s">
        <v>397</v>
      </c>
      <c r="AL26" s="1002"/>
      <c r="AM26" s="1002"/>
      <c r="AN26" s="1002"/>
      <c r="AO26" s="1003"/>
      <c r="AP26" s="1001" t="s">
        <v>398</v>
      </c>
      <c r="AQ26" s="1002"/>
      <c r="AR26" s="1002"/>
      <c r="AS26" s="1002"/>
      <c r="AT26" s="1003"/>
      <c r="AU26" s="1001" t="s">
        <v>399</v>
      </c>
      <c r="AV26" s="1002"/>
      <c r="AW26" s="1002"/>
      <c r="AX26" s="1002"/>
      <c r="AY26" s="1003"/>
      <c r="AZ26" s="1001" t="s">
        <v>400</v>
      </c>
      <c r="BA26" s="1002"/>
      <c r="BB26" s="1002"/>
      <c r="BC26" s="1002"/>
      <c r="BD26" s="1003"/>
      <c r="BE26" s="1001" t="s">
        <v>377</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401</v>
      </c>
      <c r="C28" s="1048"/>
      <c r="D28" s="1048"/>
      <c r="E28" s="1048"/>
      <c r="F28" s="1048"/>
      <c r="G28" s="1048"/>
      <c r="H28" s="1048"/>
      <c r="I28" s="1048"/>
      <c r="J28" s="1048"/>
      <c r="K28" s="1048"/>
      <c r="L28" s="1048"/>
      <c r="M28" s="1048"/>
      <c r="N28" s="1048"/>
      <c r="O28" s="1048"/>
      <c r="P28" s="1049"/>
      <c r="Q28" s="1050">
        <v>506</v>
      </c>
      <c r="R28" s="1051"/>
      <c r="S28" s="1051"/>
      <c r="T28" s="1051"/>
      <c r="U28" s="1051"/>
      <c r="V28" s="1051">
        <v>506</v>
      </c>
      <c r="W28" s="1051"/>
      <c r="X28" s="1051"/>
      <c r="Y28" s="1051"/>
      <c r="Z28" s="1051"/>
      <c r="AA28" s="1051">
        <v>0</v>
      </c>
      <c r="AB28" s="1051"/>
      <c r="AC28" s="1051"/>
      <c r="AD28" s="1051"/>
      <c r="AE28" s="1052"/>
      <c r="AF28" s="1053">
        <v>0</v>
      </c>
      <c r="AG28" s="1051"/>
      <c r="AH28" s="1051"/>
      <c r="AI28" s="1051"/>
      <c r="AJ28" s="1054"/>
      <c r="AK28" s="1042">
        <v>64</v>
      </c>
      <c r="AL28" s="1043"/>
      <c r="AM28" s="1043"/>
      <c r="AN28" s="1043"/>
      <c r="AO28" s="1043"/>
      <c r="AP28" s="1043" t="s">
        <v>565</v>
      </c>
      <c r="AQ28" s="1043"/>
      <c r="AR28" s="1043"/>
      <c r="AS28" s="1043"/>
      <c r="AT28" s="1043"/>
      <c r="AU28" s="1043" t="s">
        <v>565</v>
      </c>
      <c r="AV28" s="1043"/>
      <c r="AW28" s="1043"/>
      <c r="AX28" s="1043"/>
      <c r="AY28" s="1043"/>
      <c r="AZ28" s="1044" t="s">
        <v>565</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402</v>
      </c>
      <c r="C29" s="1031"/>
      <c r="D29" s="1031"/>
      <c r="E29" s="1031"/>
      <c r="F29" s="1031"/>
      <c r="G29" s="1031"/>
      <c r="H29" s="1031"/>
      <c r="I29" s="1031"/>
      <c r="J29" s="1031"/>
      <c r="K29" s="1031"/>
      <c r="L29" s="1031"/>
      <c r="M29" s="1031"/>
      <c r="N29" s="1031"/>
      <c r="O29" s="1031"/>
      <c r="P29" s="1032"/>
      <c r="Q29" s="1038">
        <v>150</v>
      </c>
      <c r="R29" s="1039"/>
      <c r="S29" s="1039"/>
      <c r="T29" s="1039"/>
      <c r="U29" s="1039"/>
      <c r="V29" s="1039">
        <v>150</v>
      </c>
      <c r="W29" s="1039"/>
      <c r="X29" s="1039"/>
      <c r="Y29" s="1039"/>
      <c r="Z29" s="1039"/>
      <c r="AA29" s="1039">
        <v>0</v>
      </c>
      <c r="AB29" s="1039"/>
      <c r="AC29" s="1039"/>
      <c r="AD29" s="1039"/>
      <c r="AE29" s="1040"/>
      <c r="AF29" s="1035">
        <v>0</v>
      </c>
      <c r="AG29" s="1036"/>
      <c r="AH29" s="1036"/>
      <c r="AI29" s="1036"/>
      <c r="AJ29" s="1037"/>
      <c r="AK29" s="980">
        <v>95</v>
      </c>
      <c r="AL29" s="971"/>
      <c r="AM29" s="971"/>
      <c r="AN29" s="971"/>
      <c r="AO29" s="971"/>
      <c r="AP29" s="971" t="s">
        <v>565</v>
      </c>
      <c r="AQ29" s="971"/>
      <c r="AR29" s="971"/>
      <c r="AS29" s="971"/>
      <c r="AT29" s="971"/>
      <c r="AU29" s="971" t="s">
        <v>565</v>
      </c>
      <c r="AV29" s="971"/>
      <c r="AW29" s="971"/>
      <c r="AX29" s="971"/>
      <c r="AY29" s="971"/>
      <c r="AZ29" s="1041" t="s">
        <v>565</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403</v>
      </c>
      <c r="C30" s="1031"/>
      <c r="D30" s="1031"/>
      <c r="E30" s="1031"/>
      <c r="F30" s="1031"/>
      <c r="G30" s="1031"/>
      <c r="H30" s="1031"/>
      <c r="I30" s="1031"/>
      <c r="J30" s="1031"/>
      <c r="K30" s="1031"/>
      <c r="L30" s="1031"/>
      <c r="M30" s="1031"/>
      <c r="N30" s="1031"/>
      <c r="O30" s="1031"/>
      <c r="P30" s="1032"/>
      <c r="Q30" s="1038">
        <v>172</v>
      </c>
      <c r="R30" s="1039"/>
      <c r="S30" s="1039"/>
      <c r="T30" s="1039"/>
      <c r="U30" s="1039"/>
      <c r="V30" s="1039">
        <v>171</v>
      </c>
      <c r="W30" s="1039"/>
      <c r="X30" s="1039"/>
      <c r="Y30" s="1039"/>
      <c r="Z30" s="1039"/>
      <c r="AA30" s="1039">
        <v>1</v>
      </c>
      <c r="AB30" s="1039"/>
      <c r="AC30" s="1039"/>
      <c r="AD30" s="1039"/>
      <c r="AE30" s="1040"/>
      <c r="AF30" s="1035">
        <v>1</v>
      </c>
      <c r="AG30" s="1036"/>
      <c r="AH30" s="1036"/>
      <c r="AI30" s="1036"/>
      <c r="AJ30" s="1037"/>
      <c r="AK30" s="980">
        <v>71</v>
      </c>
      <c r="AL30" s="971"/>
      <c r="AM30" s="971"/>
      <c r="AN30" s="971"/>
      <c r="AO30" s="971"/>
      <c r="AP30" s="971">
        <v>993</v>
      </c>
      <c r="AQ30" s="971"/>
      <c r="AR30" s="971"/>
      <c r="AS30" s="971"/>
      <c r="AT30" s="971"/>
      <c r="AU30" s="971">
        <v>46</v>
      </c>
      <c r="AV30" s="971"/>
      <c r="AW30" s="971"/>
      <c r="AX30" s="971"/>
      <c r="AY30" s="971"/>
      <c r="AZ30" s="1041" t="s">
        <v>565</v>
      </c>
      <c r="BA30" s="1041"/>
      <c r="BB30" s="1041"/>
      <c r="BC30" s="1041"/>
      <c r="BD30" s="1041"/>
      <c r="BE30" s="972" t="s">
        <v>404</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405</v>
      </c>
      <c r="C31" s="1031"/>
      <c r="D31" s="1031"/>
      <c r="E31" s="1031"/>
      <c r="F31" s="1031"/>
      <c r="G31" s="1031"/>
      <c r="H31" s="1031"/>
      <c r="I31" s="1031"/>
      <c r="J31" s="1031"/>
      <c r="K31" s="1031"/>
      <c r="L31" s="1031"/>
      <c r="M31" s="1031"/>
      <c r="N31" s="1031"/>
      <c r="O31" s="1031"/>
      <c r="P31" s="1032"/>
      <c r="Q31" s="1038">
        <v>54</v>
      </c>
      <c r="R31" s="1039"/>
      <c r="S31" s="1039"/>
      <c r="T31" s="1039"/>
      <c r="U31" s="1039"/>
      <c r="V31" s="1039">
        <v>54</v>
      </c>
      <c r="W31" s="1039"/>
      <c r="X31" s="1039"/>
      <c r="Y31" s="1039"/>
      <c r="Z31" s="1039"/>
      <c r="AA31" s="1039">
        <v>0</v>
      </c>
      <c r="AB31" s="1039"/>
      <c r="AC31" s="1039"/>
      <c r="AD31" s="1039"/>
      <c r="AE31" s="1040"/>
      <c r="AF31" s="1035" t="s">
        <v>128</v>
      </c>
      <c r="AG31" s="1036"/>
      <c r="AH31" s="1036"/>
      <c r="AI31" s="1036"/>
      <c r="AJ31" s="1037"/>
      <c r="AK31" s="980">
        <v>42</v>
      </c>
      <c r="AL31" s="971"/>
      <c r="AM31" s="971"/>
      <c r="AN31" s="971"/>
      <c r="AO31" s="971"/>
      <c r="AP31" s="971">
        <v>315</v>
      </c>
      <c r="AQ31" s="971"/>
      <c r="AR31" s="971"/>
      <c r="AS31" s="971"/>
      <c r="AT31" s="971"/>
      <c r="AU31" s="971">
        <v>41</v>
      </c>
      <c r="AV31" s="971"/>
      <c r="AW31" s="971"/>
      <c r="AX31" s="971"/>
      <c r="AY31" s="971"/>
      <c r="AZ31" s="1041" t="s">
        <v>565</v>
      </c>
      <c r="BA31" s="1041"/>
      <c r="BB31" s="1041"/>
      <c r="BC31" s="1041"/>
      <c r="BD31" s="1041"/>
      <c r="BE31" s="972" t="s">
        <v>404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406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389</v>
      </c>
      <c r="B63" s="937" t="s">
        <v>407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v>
      </c>
      <c r="AG63" s="959"/>
      <c r="AH63" s="959"/>
      <c r="AI63" s="959"/>
      <c r="AJ63" s="1022"/>
      <c r="AK63" s="1023"/>
      <c r="AL63" s="963"/>
      <c r="AM63" s="963"/>
      <c r="AN63" s="963"/>
      <c r="AO63" s="963"/>
      <c r="AP63" s="959">
        <v>1308</v>
      </c>
      <c r="AQ63" s="959"/>
      <c r="AR63" s="959"/>
      <c r="AS63" s="959"/>
      <c r="AT63" s="959"/>
      <c r="AU63" s="959">
        <v>87</v>
      </c>
      <c r="AV63" s="959"/>
      <c r="AW63" s="959"/>
      <c r="AX63" s="959"/>
      <c r="AY63" s="959"/>
      <c r="AZ63" s="1017"/>
      <c r="BA63" s="1017"/>
      <c r="BB63" s="1017"/>
      <c r="BC63" s="1017"/>
      <c r="BD63" s="1017"/>
      <c r="BE63" s="960"/>
      <c r="BF63" s="960"/>
      <c r="BG63" s="960"/>
      <c r="BH63" s="960"/>
      <c r="BI63" s="961"/>
      <c r="BJ63" s="1018" t="s">
        <v>128</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408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409</v>
      </c>
      <c r="B66" s="996"/>
      <c r="C66" s="996"/>
      <c r="D66" s="996"/>
      <c r="E66" s="996"/>
      <c r="F66" s="996"/>
      <c r="G66" s="996"/>
      <c r="H66" s="996"/>
      <c r="I66" s="996"/>
      <c r="J66" s="996"/>
      <c r="K66" s="996"/>
      <c r="L66" s="996"/>
      <c r="M66" s="996"/>
      <c r="N66" s="996"/>
      <c r="O66" s="996"/>
      <c r="P66" s="997"/>
      <c r="Q66" s="1001" t="s">
        <v>393</v>
      </c>
      <c r="R66" s="1002"/>
      <c r="S66" s="1002"/>
      <c r="T66" s="1002"/>
      <c r="U66" s="1003"/>
      <c r="V66" s="1001" t="s">
        <v>394</v>
      </c>
      <c r="W66" s="1002"/>
      <c r="X66" s="1002"/>
      <c r="Y66" s="1002"/>
      <c r="Z66" s="1003"/>
      <c r="AA66" s="1001" t="s">
        <v>395</v>
      </c>
      <c r="AB66" s="1002"/>
      <c r="AC66" s="1002"/>
      <c r="AD66" s="1002"/>
      <c r="AE66" s="1003"/>
      <c r="AF66" s="1007" t="s">
        <v>396</v>
      </c>
      <c r="AG66" s="1008"/>
      <c r="AH66" s="1008"/>
      <c r="AI66" s="1008"/>
      <c r="AJ66" s="1009"/>
      <c r="AK66" s="1001" t="s">
        <v>397</v>
      </c>
      <c r="AL66" s="996"/>
      <c r="AM66" s="996"/>
      <c r="AN66" s="996"/>
      <c r="AO66" s="997"/>
      <c r="AP66" s="1001" t="s">
        <v>398</v>
      </c>
      <c r="AQ66" s="1002"/>
      <c r="AR66" s="1002"/>
      <c r="AS66" s="1002"/>
      <c r="AT66" s="1003"/>
      <c r="AU66" s="1001" t="s">
        <v>410</v>
      </c>
      <c r="AV66" s="1002"/>
      <c r="AW66" s="1002"/>
      <c r="AX66" s="1002"/>
      <c r="AY66" s="1003"/>
      <c r="AZ66" s="1001" t="s">
        <v>377</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566</v>
      </c>
      <c r="C68" s="986"/>
      <c r="D68" s="986"/>
      <c r="E68" s="986"/>
      <c r="F68" s="986"/>
      <c r="G68" s="986"/>
      <c r="H68" s="986"/>
      <c r="I68" s="986"/>
      <c r="J68" s="986"/>
      <c r="K68" s="986"/>
      <c r="L68" s="986"/>
      <c r="M68" s="986"/>
      <c r="N68" s="986"/>
      <c r="O68" s="986"/>
      <c r="P68" s="987"/>
      <c r="Q68" s="988">
        <v>3269</v>
      </c>
      <c r="R68" s="982"/>
      <c r="S68" s="982"/>
      <c r="T68" s="982"/>
      <c r="U68" s="982"/>
      <c r="V68" s="982">
        <v>3208</v>
      </c>
      <c r="W68" s="982"/>
      <c r="X68" s="982"/>
      <c r="Y68" s="982"/>
      <c r="Z68" s="982"/>
      <c r="AA68" s="982">
        <v>61</v>
      </c>
      <c r="AB68" s="982"/>
      <c r="AC68" s="982"/>
      <c r="AD68" s="982"/>
      <c r="AE68" s="982"/>
      <c r="AF68" s="982">
        <v>36</v>
      </c>
      <c r="AG68" s="982"/>
      <c r="AH68" s="982"/>
      <c r="AI68" s="982"/>
      <c r="AJ68" s="982"/>
      <c r="AK68" s="982" t="s">
        <v>565</v>
      </c>
      <c r="AL68" s="982"/>
      <c r="AM68" s="982"/>
      <c r="AN68" s="982"/>
      <c r="AO68" s="982"/>
      <c r="AP68" s="982" t="s">
        <v>565</v>
      </c>
      <c r="AQ68" s="982"/>
      <c r="AR68" s="982"/>
      <c r="AS68" s="982"/>
      <c r="AT68" s="982"/>
      <c r="AU68" s="982" t="s">
        <v>565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567</v>
      </c>
      <c r="C69" s="975"/>
      <c r="D69" s="975"/>
      <c r="E69" s="975"/>
      <c r="F69" s="975"/>
      <c r="G69" s="975"/>
      <c r="H69" s="975"/>
      <c r="I69" s="975"/>
      <c r="J69" s="975"/>
      <c r="K69" s="975"/>
      <c r="L69" s="975"/>
      <c r="M69" s="975"/>
      <c r="N69" s="975"/>
      <c r="O69" s="975"/>
      <c r="P69" s="976"/>
      <c r="Q69" s="977">
        <v>3695</v>
      </c>
      <c r="R69" s="971"/>
      <c r="S69" s="971"/>
      <c r="T69" s="971"/>
      <c r="U69" s="971"/>
      <c r="V69" s="971">
        <v>3516</v>
      </c>
      <c r="W69" s="971"/>
      <c r="X69" s="971"/>
      <c r="Y69" s="971"/>
      <c r="Z69" s="971"/>
      <c r="AA69" s="971">
        <v>179</v>
      </c>
      <c r="AB69" s="971"/>
      <c r="AC69" s="971"/>
      <c r="AD69" s="971"/>
      <c r="AE69" s="971"/>
      <c r="AF69" s="971">
        <v>179</v>
      </c>
      <c r="AG69" s="971"/>
      <c r="AH69" s="971"/>
      <c r="AI69" s="971"/>
      <c r="AJ69" s="971"/>
      <c r="AK69" s="971">
        <v>569</v>
      </c>
      <c r="AL69" s="971"/>
      <c r="AM69" s="971"/>
      <c r="AN69" s="971"/>
      <c r="AO69" s="971"/>
      <c r="AP69" s="971" t="s">
        <v>565</v>
      </c>
      <c r="AQ69" s="971"/>
      <c r="AR69" s="971"/>
      <c r="AS69" s="971"/>
      <c r="AT69" s="971"/>
      <c r="AU69" s="971" t="s">
        <v>565</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568</v>
      </c>
      <c r="C70" s="975"/>
      <c r="D70" s="975"/>
      <c r="E70" s="975"/>
      <c r="F70" s="975"/>
      <c r="G70" s="975"/>
      <c r="H70" s="975"/>
      <c r="I70" s="975"/>
      <c r="J70" s="975"/>
      <c r="K70" s="975"/>
      <c r="L70" s="975"/>
      <c r="M70" s="975"/>
      <c r="N70" s="975"/>
      <c r="O70" s="975"/>
      <c r="P70" s="976"/>
      <c r="Q70" s="977">
        <v>2217</v>
      </c>
      <c r="R70" s="971"/>
      <c r="S70" s="971"/>
      <c r="T70" s="971"/>
      <c r="U70" s="971"/>
      <c r="V70" s="971">
        <v>1979</v>
      </c>
      <c r="W70" s="971"/>
      <c r="X70" s="971"/>
      <c r="Y70" s="971"/>
      <c r="Z70" s="971"/>
      <c r="AA70" s="971">
        <v>238</v>
      </c>
      <c r="AB70" s="971"/>
      <c r="AC70" s="971"/>
      <c r="AD70" s="971"/>
      <c r="AE70" s="971"/>
      <c r="AF70" s="971">
        <v>2625</v>
      </c>
      <c r="AG70" s="971"/>
      <c r="AH70" s="971"/>
      <c r="AI70" s="971"/>
      <c r="AJ70" s="971"/>
      <c r="AK70" s="971">
        <v>464</v>
      </c>
      <c r="AL70" s="971"/>
      <c r="AM70" s="971"/>
      <c r="AN70" s="971"/>
      <c r="AO70" s="971"/>
      <c r="AP70" s="971">
        <v>537</v>
      </c>
      <c r="AQ70" s="971"/>
      <c r="AR70" s="971"/>
      <c r="AS70" s="971"/>
      <c r="AT70" s="971"/>
      <c r="AU70" s="971">
        <v>261</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569</v>
      </c>
      <c r="C71" s="975"/>
      <c r="D71" s="975"/>
      <c r="E71" s="975"/>
      <c r="F71" s="975"/>
      <c r="G71" s="975"/>
      <c r="H71" s="975"/>
      <c r="I71" s="975"/>
      <c r="J71" s="975"/>
      <c r="K71" s="975"/>
      <c r="L71" s="975"/>
      <c r="M71" s="975"/>
      <c r="N71" s="975"/>
      <c r="O71" s="975"/>
      <c r="P71" s="976"/>
      <c r="Q71" s="977">
        <v>4846</v>
      </c>
      <c r="R71" s="971"/>
      <c r="S71" s="971"/>
      <c r="T71" s="971"/>
      <c r="U71" s="971"/>
      <c r="V71" s="971">
        <v>4807</v>
      </c>
      <c r="W71" s="971"/>
      <c r="X71" s="971"/>
      <c r="Y71" s="971"/>
      <c r="Z71" s="971"/>
      <c r="AA71" s="971">
        <v>39</v>
      </c>
      <c r="AB71" s="971"/>
      <c r="AC71" s="971"/>
      <c r="AD71" s="971"/>
      <c r="AE71" s="971"/>
      <c r="AF71" s="971">
        <v>16</v>
      </c>
      <c r="AG71" s="971"/>
      <c r="AH71" s="971"/>
      <c r="AI71" s="971"/>
      <c r="AJ71" s="971"/>
      <c r="AK71" s="971">
        <v>217</v>
      </c>
      <c r="AL71" s="971"/>
      <c r="AM71" s="971"/>
      <c r="AN71" s="971"/>
      <c r="AO71" s="971"/>
      <c r="AP71" s="971" t="s">
        <v>565</v>
      </c>
      <c r="AQ71" s="971"/>
      <c r="AR71" s="971"/>
      <c r="AS71" s="971"/>
      <c r="AT71" s="971"/>
      <c r="AU71" s="971" t="s">
        <v>565</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570</v>
      </c>
      <c r="C72" s="975"/>
      <c r="D72" s="975"/>
      <c r="E72" s="975"/>
      <c r="F72" s="975"/>
      <c r="G72" s="975"/>
      <c r="H72" s="975"/>
      <c r="I72" s="975"/>
      <c r="J72" s="975"/>
      <c r="K72" s="975"/>
      <c r="L72" s="975"/>
      <c r="M72" s="975"/>
      <c r="N72" s="975"/>
      <c r="O72" s="975"/>
      <c r="P72" s="976"/>
      <c r="Q72" s="977">
        <v>310</v>
      </c>
      <c r="R72" s="971"/>
      <c r="S72" s="971"/>
      <c r="T72" s="971"/>
      <c r="U72" s="971"/>
      <c r="V72" s="971">
        <v>280</v>
      </c>
      <c r="W72" s="971"/>
      <c r="X72" s="971"/>
      <c r="Y72" s="971"/>
      <c r="Z72" s="971"/>
      <c r="AA72" s="971">
        <v>30</v>
      </c>
      <c r="AB72" s="971"/>
      <c r="AC72" s="971"/>
      <c r="AD72" s="971"/>
      <c r="AE72" s="971"/>
      <c r="AF72" s="971">
        <v>30</v>
      </c>
      <c r="AG72" s="971"/>
      <c r="AH72" s="971"/>
      <c r="AI72" s="971"/>
      <c r="AJ72" s="971"/>
      <c r="AK72" s="971">
        <v>23</v>
      </c>
      <c r="AL72" s="971"/>
      <c r="AM72" s="971"/>
      <c r="AN72" s="971"/>
      <c r="AO72" s="971"/>
      <c r="AP72" s="971" t="s">
        <v>565</v>
      </c>
      <c r="AQ72" s="971"/>
      <c r="AR72" s="971"/>
      <c r="AS72" s="971"/>
      <c r="AT72" s="971"/>
      <c r="AU72" s="971" t="s">
        <v>565</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571</v>
      </c>
      <c r="C73" s="975"/>
      <c r="D73" s="975"/>
      <c r="E73" s="975"/>
      <c r="F73" s="975"/>
      <c r="G73" s="975"/>
      <c r="H73" s="975"/>
      <c r="I73" s="975"/>
      <c r="J73" s="975"/>
      <c r="K73" s="975"/>
      <c r="L73" s="975"/>
      <c r="M73" s="975"/>
      <c r="N73" s="975"/>
      <c r="O73" s="975"/>
      <c r="P73" s="976"/>
      <c r="Q73" s="977">
        <v>118915</v>
      </c>
      <c r="R73" s="971"/>
      <c r="S73" s="971"/>
      <c r="T73" s="971"/>
      <c r="U73" s="971"/>
      <c r="V73" s="971">
        <v>115915</v>
      </c>
      <c r="W73" s="971"/>
      <c r="X73" s="971"/>
      <c r="Y73" s="971"/>
      <c r="Z73" s="971"/>
      <c r="AA73" s="971">
        <v>3000</v>
      </c>
      <c r="AB73" s="971"/>
      <c r="AC73" s="971"/>
      <c r="AD73" s="971"/>
      <c r="AE73" s="971"/>
      <c r="AF73" s="971">
        <v>3000</v>
      </c>
      <c r="AG73" s="971"/>
      <c r="AH73" s="971"/>
      <c r="AI73" s="971"/>
      <c r="AJ73" s="971"/>
      <c r="AK73" s="971" t="s">
        <v>565</v>
      </c>
      <c r="AL73" s="971"/>
      <c r="AM73" s="971"/>
      <c r="AN73" s="971"/>
      <c r="AO73" s="971"/>
      <c r="AP73" s="971" t="s">
        <v>565</v>
      </c>
      <c r="AQ73" s="971"/>
      <c r="AR73" s="971"/>
      <c r="AS73" s="971"/>
      <c r="AT73" s="971"/>
      <c r="AU73" s="971" t="s">
        <v>565</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572</v>
      </c>
      <c r="C74" s="975"/>
      <c r="D74" s="975"/>
      <c r="E74" s="975"/>
      <c r="F74" s="975"/>
      <c r="G74" s="975"/>
      <c r="H74" s="975"/>
      <c r="I74" s="975"/>
      <c r="J74" s="975"/>
      <c r="K74" s="975"/>
      <c r="L74" s="975"/>
      <c r="M74" s="975"/>
      <c r="N74" s="975"/>
      <c r="O74" s="975"/>
      <c r="P74" s="976"/>
      <c r="Q74" s="977">
        <v>1284</v>
      </c>
      <c r="R74" s="971"/>
      <c r="S74" s="971"/>
      <c r="T74" s="971"/>
      <c r="U74" s="971"/>
      <c r="V74" s="971">
        <v>1271</v>
      </c>
      <c r="W74" s="971"/>
      <c r="X74" s="971"/>
      <c r="Y74" s="971"/>
      <c r="Z74" s="971"/>
      <c r="AA74" s="971">
        <v>13</v>
      </c>
      <c r="AB74" s="971"/>
      <c r="AC74" s="971"/>
      <c r="AD74" s="971"/>
      <c r="AE74" s="971"/>
      <c r="AF74" s="971">
        <v>13</v>
      </c>
      <c r="AG74" s="971"/>
      <c r="AH74" s="971"/>
      <c r="AI74" s="971"/>
      <c r="AJ74" s="971"/>
      <c r="AK74" s="971">
        <v>10</v>
      </c>
      <c r="AL74" s="971"/>
      <c r="AM74" s="971"/>
      <c r="AN74" s="971"/>
      <c r="AO74" s="971"/>
      <c r="AP74" s="971">
        <v>697</v>
      </c>
      <c r="AQ74" s="971"/>
      <c r="AR74" s="971"/>
      <c r="AS74" s="971"/>
      <c r="AT74" s="971"/>
      <c r="AU74" s="971">
        <v>203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389</v>
      </c>
      <c r="B88" s="937" t="s">
        <v>411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5899</v>
      </c>
      <c r="AG88" s="959"/>
      <c r="AH88" s="959"/>
      <c r="AI88" s="959"/>
      <c r="AJ88" s="959"/>
      <c r="AK88" s="963"/>
      <c r="AL88" s="963"/>
      <c r="AM88" s="963"/>
      <c r="AN88" s="963"/>
      <c r="AO88" s="963"/>
      <c r="AP88" s="959">
        <v>1234</v>
      </c>
      <c r="AQ88" s="959"/>
      <c r="AR88" s="959"/>
      <c r="AS88" s="959"/>
      <c r="AT88" s="959"/>
      <c r="AU88" s="959">
        <v>464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389</v>
      </c>
      <c r="BR102" s="937" t="s">
        <v>412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413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414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417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419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420</v>
      </c>
      <c r="AB109" s="896"/>
      <c r="AC109" s="896"/>
      <c r="AD109" s="896"/>
      <c r="AE109" s="897"/>
      <c r="AF109" s="898" t="s">
        <v>421</v>
      </c>
      <c r="AG109" s="896"/>
      <c r="AH109" s="896"/>
      <c r="AI109" s="896"/>
      <c r="AJ109" s="897"/>
      <c r="AK109" s="898" t="s">
        <v>307</v>
      </c>
      <c r="AL109" s="896"/>
      <c r="AM109" s="896"/>
      <c r="AN109" s="896"/>
      <c r="AO109" s="897"/>
      <c r="AP109" s="898" t="s">
        <v>422</v>
      </c>
      <c r="AQ109" s="896"/>
      <c r="AR109" s="896"/>
      <c r="AS109" s="896"/>
      <c r="AT109" s="929"/>
      <c r="AU109" s="895" t="s">
        <v>419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420</v>
      </c>
      <c r="BR109" s="896"/>
      <c r="BS109" s="896"/>
      <c r="BT109" s="896"/>
      <c r="BU109" s="897"/>
      <c r="BV109" s="898" t="s">
        <v>421</v>
      </c>
      <c r="BW109" s="896"/>
      <c r="BX109" s="896"/>
      <c r="BY109" s="896"/>
      <c r="BZ109" s="897"/>
      <c r="CA109" s="898" t="s">
        <v>307</v>
      </c>
      <c r="CB109" s="896"/>
      <c r="CC109" s="896"/>
      <c r="CD109" s="896"/>
      <c r="CE109" s="897"/>
      <c r="CF109" s="936" t="s">
        <v>422</v>
      </c>
      <c r="CG109" s="936"/>
      <c r="CH109" s="936"/>
      <c r="CI109" s="936"/>
      <c r="CJ109" s="936"/>
      <c r="CK109" s="898" t="s">
        <v>423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420</v>
      </c>
      <c r="DH109" s="896"/>
      <c r="DI109" s="896"/>
      <c r="DJ109" s="896"/>
      <c r="DK109" s="897"/>
      <c r="DL109" s="898" t="s">
        <v>421</v>
      </c>
      <c r="DM109" s="896"/>
      <c r="DN109" s="896"/>
      <c r="DO109" s="896"/>
      <c r="DP109" s="897"/>
      <c r="DQ109" s="898" t="s">
        <v>307</v>
      </c>
      <c r="DR109" s="896"/>
      <c r="DS109" s="896"/>
      <c r="DT109" s="896"/>
      <c r="DU109" s="897"/>
      <c r="DV109" s="898" t="s">
        <v>422</v>
      </c>
      <c r="DW109" s="896"/>
      <c r="DX109" s="896"/>
      <c r="DY109" s="896"/>
      <c r="DZ109" s="929"/>
    </row>
    <row r="110" spans="1:131" s="230" customFormat="1" ht="26.25" customHeight="1" x14ac:dyDescent="0.15">
      <c r="A110" s="807" t="s">
        <v>424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484997</v>
      </c>
      <c r="AB110" s="889"/>
      <c r="AC110" s="889"/>
      <c r="AD110" s="889"/>
      <c r="AE110" s="890"/>
      <c r="AF110" s="891">
        <v>486075</v>
      </c>
      <c r="AG110" s="889"/>
      <c r="AH110" s="889"/>
      <c r="AI110" s="889"/>
      <c r="AJ110" s="890"/>
      <c r="AK110" s="891">
        <v>539943</v>
      </c>
      <c r="AL110" s="889"/>
      <c r="AM110" s="889"/>
      <c r="AN110" s="889"/>
      <c r="AO110" s="890"/>
      <c r="AP110" s="892">
        <v>27</v>
      </c>
      <c r="AQ110" s="893"/>
      <c r="AR110" s="893"/>
      <c r="AS110" s="893"/>
      <c r="AT110" s="894"/>
      <c r="AU110" s="930" t="s">
        <v>73</v>
      </c>
      <c r="AV110" s="931"/>
      <c r="AW110" s="931"/>
      <c r="AX110" s="931"/>
      <c r="AY110" s="931"/>
      <c r="AZ110" s="860" t="s">
        <v>425</v>
      </c>
      <c r="BA110" s="808"/>
      <c r="BB110" s="808"/>
      <c r="BC110" s="808"/>
      <c r="BD110" s="808"/>
      <c r="BE110" s="808"/>
      <c r="BF110" s="808"/>
      <c r="BG110" s="808"/>
      <c r="BH110" s="808"/>
      <c r="BI110" s="808"/>
      <c r="BJ110" s="808"/>
      <c r="BK110" s="808"/>
      <c r="BL110" s="808"/>
      <c r="BM110" s="808"/>
      <c r="BN110" s="808"/>
      <c r="BO110" s="808"/>
      <c r="BP110" s="809"/>
      <c r="BQ110" s="861">
        <v>5220349</v>
      </c>
      <c r="BR110" s="842"/>
      <c r="BS110" s="842"/>
      <c r="BT110" s="842"/>
      <c r="BU110" s="842"/>
      <c r="BV110" s="842">
        <v>5482835</v>
      </c>
      <c r="BW110" s="842"/>
      <c r="BX110" s="842"/>
      <c r="BY110" s="842"/>
      <c r="BZ110" s="842"/>
      <c r="CA110" s="842">
        <v>5385460</v>
      </c>
      <c r="CB110" s="842"/>
      <c r="CC110" s="842"/>
      <c r="CD110" s="842"/>
      <c r="CE110" s="842"/>
      <c r="CF110" s="866">
        <v>268.8</v>
      </c>
      <c r="CG110" s="867"/>
      <c r="CH110" s="867"/>
      <c r="CI110" s="867"/>
      <c r="CJ110" s="867"/>
      <c r="CK110" s="926" t="s">
        <v>426</v>
      </c>
      <c r="CL110" s="819"/>
      <c r="CM110" s="860" t="s">
        <v>427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428</v>
      </c>
      <c r="DH110" s="842"/>
      <c r="DI110" s="842"/>
      <c r="DJ110" s="842"/>
      <c r="DK110" s="842"/>
      <c r="DL110" s="842" t="s">
        <v>128</v>
      </c>
      <c r="DM110" s="842"/>
      <c r="DN110" s="842"/>
      <c r="DO110" s="842"/>
      <c r="DP110" s="842"/>
      <c r="DQ110" s="842" t="s">
        <v>428</v>
      </c>
      <c r="DR110" s="842"/>
      <c r="DS110" s="842"/>
      <c r="DT110" s="842"/>
      <c r="DU110" s="842"/>
      <c r="DV110" s="843" t="s">
        <v>429</v>
      </c>
      <c r="DW110" s="843"/>
      <c r="DX110" s="843"/>
      <c r="DY110" s="843"/>
      <c r="DZ110" s="844"/>
    </row>
    <row r="111" spans="1:131" s="230" customFormat="1" ht="26.25" customHeight="1" x14ac:dyDescent="0.15">
      <c r="A111" s="774" t="s">
        <v>430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429</v>
      </c>
      <c r="AB111" s="919"/>
      <c r="AC111" s="919"/>
      <c r="AD111" s="919"/>
      <c r="AE111" s="920"/>
      <c r="AF111" s="921" t="s">
        <v>428</v>
      </c>
      <c r="AG111" s="919"/>
      <c r="AH111" s="919"/>
      <c r="AI111" s="919"/>
      <c r="AJ111" s="920"/>
      <c r="AK111" s="921" t="s">
        <v>429</v>
      </c>
      <c r="AL111" s="919"/>
      <c r="AM111" s="919"/>
      <c r="AN111" s="919"/>
      <c r="AO111" s="920"/>
      <c r="AP111" s="922" t="s">
        <v>428</v>
      </c>
      <c r="AQ111" s="923"/>
      <c r="AR111" s="923"/>
      <c r="AS111" s="923"/>
      <c r="AT111" s="924"/>
      <c r="AU111" s="932"/>
      <c r="AV111" s="933"/>
      <c r="AW111" s="933"/>
      <c r="AX111" s="933"/>
      <c r="AY111" s="933"/>
      <c r="AZ111" s="815" t="s">
        <v>431</v>
      </c>
      <c r="BA111" s="752"/>
      <c r="BB111" s="752"/>
      <c r="BC111" s="752"/>
      <c r="BD111" s="752"/>
      <c r="BE111" s="752"/>
      <c r="BF111" s="752"/>
      <c r="BG111" s="752"/>
      <c r="BH111" s="752"/>
      <c r="BI111" s="752"/>
      <c r="BJ111" s="752"/>
      <c r="BK111" s="752"/>
      <c r="BL111" s="752"/>
      <c r="BM111" s="752"/>
      <c r="BN111" s="752"/>
      <c r="BO111" s="752"/>
      <c r="BP111" s="753"/>
      <c r="BQ111" s="816">
        <v>11555</v>
      </c>
      <c r="BR111" s="817"/>
      <c r="BS111" s="817"/>
      <c r="BT111" s="817"/>
      <c r="BU111" s="817"/>
      <c r="BV111" s="817">
        <v>10129</v>
      </c>
      <c r="BW111" s="817"/>
      <c r="BX111" s="817"/>
      <c r="BY111" s="817"/>
      <c r="BZ111" s="817"/>
      <c r="CA111" s="817" t="s">
        <v>428</v>
      </c>
      <c r="CB111" s="817"/>
      <c r="CC111" s="817"/>
      <c r="CD111" s="817"/>
      <c r="CE111" s="817"/>
      <c r="CF111" s="875" t="s">
        <v>428</v>
      </c>
      <c r="CG111" s="876"/>
      <c r="CH111" s="876"/>
      <c r="CI111" s="876"/>
      <c r="CJ111" s="876"/>
      <c r="CK111" s="927"/>
      <c r="CL111" s="821"/>
      <c r="CM111" s="815" t="s">
        <v>432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128</v>
      </c>
      <c r="DH111" s="817"/>
      <c r="DI111" s="817"/>
      <c r="DJ111" s="817"/>
      <c r="DK111" s="817"/>
      <c r="DL111" s="817" t="s">
        <v>128</v>
      </c>
      <c r="DM111" s="817"/>
      <c r="DN111" s="817"/>
      <c r="DO111" s="817"/>
      <c r="DP111" s="817"/>
      <c r="DQ111" s="817" t="s">
        <v>128</v>
      </c>
      <c r="DR111" s="817"/>
      <c r="DS111" s="817"/>
      <c r="DT111" s="817"/>
      <c r="DU111" s="817"/>
      <c r="DV111" s="794" t="s">
        <v>128</v>
      </c>
      <c r="DW111" s="794"/>
      <c r="DX111" s="794"/>
      <c r="DY111" s="794"/>
      <c r="DZ111" s="795"/>
    </row>
    <row r="112" spans="1:131" s="230" customFormat="1" ht="26.25" customHeight="1" x14ac:dyDescent="0.15">
      <c r="A112" s="912" t="s">
        <v>433</v>
      </c>
      <c r="B112" s="913"/>
      <c r="C112" s="752" t="s">
        <v>434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128</v>
      </c>
      <c r="AB112" s="780"/>
      <c r="AC112" s="780"/>
      <c r="AD112" s="780"/>
      <c r="AE112" s="781"/>
      <c r="AF112" s="782" t="s">
        <v>428</v>
      </c>
      <c r="AG112" s="780"/>
      <c r="AH112" s="780"/>
      <c r="AI112" s="780"/>
      <c r="AJ112" s="781"/>
      <c r="AK112" s="782" t="s">
        <v>128</v>
      </c>
      <c r="AL112" s="780"/>
      <c r="AM112" s="780"/>
      <c r="AN112" s="780"/>
      <c r="AO112" s="781"/>
      <c r="AP112" s="824" t="s">
        <v>429</v>
      </c>
      <c r="AQ112" s="825"/>
      <c r="AR112" s="825"/>
      <c r="AS112" s="825"/>
      <c r="AT112" s="826"/>
      <c r="AU112" s="932"/>
      <c r="AV112" s="933"/>
      <c r="AW112" s="933"/>
      <c r="AX112" s="933"/>
      <c r="AY112" s="933"/>
      <c r="AZ112" s="815" t="s">
        <v>435</v>
      </c>
      <c r="BA112" s="752"/>
      <c r="BB112" s="752"/>
      <c r="BC112" s="752"/>
      <c r="BD112" s="752"/>
      <c r="BE112" s="752"/>
      <c r="BF112" s="752"/>
      <c r="BG112" s="752"/>
      <c r="BH112" s="752"/>
      <c r="BI112" s="752"/>
      <c r="BJ112" s="752"/>
      <c r="BK112" s="752"/>
      <c r="BL112" s="752"/>
      <c r="BM112" s="752"/>
      <c r="BN112" s="752"/>
      <c r="BO112" s="752"/>
      <c r="BP112" s="753"/>
      <c r="BQ112" s="816">
        <v>936823</v>
      </c>
      <c r="BR112" s="817"/>
      <c r="BS112" s="817"/>
      <c r="BT112" s="817"/>
      <c r="BU112" s="817"/>
      <c r="BV112" s="817">
        <v>902256</v>
      </c>
      <c r="BW112" s="817"/>
      <c r="BX112" s="817"/>
      <c r="BY112" s="817"/>
      <c r="BZ112" s="817"/>
      <c r="CA112" s="817">
        <v>855711</v>
      </c>
      <c r="CB112" s="817"/>
      <c r="CC112" s="817"/>
      <c r="CD112" s="817"/>
      <c r="CE112" s="817"/>
      <c r="CF112" s="875">
        <v>42.7</v>
      </c>
      <c r="CG112" s="876"/>
      <c r="CH112" s="876"/>
      <c r="CI112" s="876"/>
      <c r="CJ112" s="876"/>
      <c r="CK112" s="927"/>
      <c r="CL112" s="821"/>
      <c r="CM112" s="815" t="s">
        <v>436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428</v>
      </c>
      <c r="DH112" s="817"/>
      <c r="DI112" s="817"/>
      <c r="DJ112" s="817"/>
      <c r="DK112" s="817"/>
      <c r="DL112" s="817" t="s">
        <v>428</v>
      </c>
      <c r="DM112" s="817"/>
      <c r="DN112" s="817"/>
      <c r="DO112" s="817"/>
      <c r="DP112" s="817"/>
      <c r="DQ112" s="817" t="s">
        <v>429</v>
      </c>
      <c r="DR112" s="817"/>
      <c r="DS112" s="817"/>
      <c r="DT112" s="817"/>
      <c r="DU112" s="817"/>
      <c r="DV112" s="794" t="s">
        <v>429</v>
      </c>
      <c r="DW112" s="794"/>
      <c r="DX112" s="794"/>
      <c r="DY112" s="794"/>
      <c r="DZ112" s="795"/>
    </row>
    <row r="113" spans="1:130" s="230" customFormat="1" ht="26.25" customHeight="1" x14ac:dyDescent="0.15">
      <c r="A113" s="914"/>
      <c r="B113" s="915"/>
      <c r="C113" s="752" t="s">
        <v>437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72454</v>
      </c>
      <c r="AB113" s="919"/>
      <c r="AC113" s="919"/>
      <c r="AD113" s="919"/>
      <c r="AE113" s="920"/>
      <c r="AF113" s="921">
        <v>87382</v>
      </c>
      <c r="AG113" s="919"/>
      <c r="AH113" s="919"/>
      <c r="AI113" s="919"/>
      <c r="AJ113" s="920"/>
      <c r="AK113" s="921">
        <v>86823</v>
      </c>
      <c r="AL113" s="919"/>
      <c r="AM113" s="919"/>
      <c r="AN113" s="919"/>
      <c r="AO113" s="920"/>
      <c r="AP113" s="922">
        <v>4.3</v>
      </c>
      <c r="AQ113" s="923"/>
      <c r="AR113" s="923"/>
      <c r="AS113" s="923"/>
      <c r="AT113" s="924"/>
      <c r="AU113" s="932"/>
      <c r="AV113" s="933"/>
      <c r="AW113" s="933"/>
      <c r="AX113" s="933"/>
      <c r="AY113" s="933"/>
      <c r="AZ113" s="815" t="s">
        <v>438</v>
      </c>
      <c r="BA113" s="752"/>
      <c r="BB113" s="752"/>
      <c r="BC113" s="752"/>
      <c r="BD113" s="752"/>
      <c r="BE113" s="752"/>
      <c r="BF113" s="752"/>
      <c r="BG113" s="752"/>
      <c r="BH113" s="752"/>
      <c r="BI113" s="752"/>
      <c r="BJ113" s="752"/>
      <c r="BK113" s="752"/>
      <c r="BL113" s="752"/>
      <c r="BM113" s="752"/>
      <c r="BN113" s="752"/>
      <c r="BO113" s="752"/>
      <c r="BP113" s="753"/>
      <c r="BQ113" s="816">
        <v>78919</v>
      </c>
      <c r="BR113" s="817"/>
      <c r="BS113" s="817"/>
      <c r="BT113" s="817"/>
      <c r="BU113" s="817"/>
      <c r="BV113" s="817">
        <v>80272</v>
      </c>
      <c r="BW113" s="817"/>
      <c r="BX113" s="817"/>
      <c r="BY113" s="817"/>
      <c r="BZ113" s="817"/>
      <c r="CA113" s="817">
        <v>84864</v>
      </c>
      <c r="CB113" s="817"/>
      <c r="CC113" s="817"/>
      <c r="CD113" s="817"/>
      <c r="CE113" s="817"/>
      <c r="CF113" s="875">
        <v>4.2</v>
      </c>
      <c r="CG113" s="876"/>
      <c r="CH113" s="876"/>
      <c r="CI113" s="876"/>
      <c r="CJ113" s="876"/>
      <c r="CK113" s="927"/>
      <c r="CL113" s="821"/>
      <c r="CM113" s="815" t="s">
        <v>439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428</v>
      </c>
      <c r="DH113" s="780"/>
      <c r="DI113" s="780"/>
      <c r="DJ113" s="780"/>
      <c r="DK113" s="781"/>
      <c r="DL113" s="782" t="s">
        <v>128</v>
      </c>
      <c r="DM113" s="780"/>
      <c r="DN113" s="780"/>
      <c r="DO113" s="780"/>
      <c r="DP113" s="781"/>
      <c r="DQ113" s="782" t="s">
        <v>428</v>
      </c>
      <c r="DR113" s="780"/>
      <c r="DS113" s="780"/>
      <c r="DT113" s="780"/>
      <c r="DU113" s="781"/>
      <c r="DV113" s="824" t="s">
        <v>128</v>
      </c>
      <c r="DW113" s="825"/>
      <c r="DX113" s="825"/>
      <c r="DY113" s="825"/>
      <c r="DZ113" s="826"/>
    </row>
    <row r="114" spans="1:130" s="230" customFormat="1" ht="26.25" customHeight="1" x14ac:dyDescent="0.15">
      <c r="A114" s="914"/>
      <c r="B114" s="915"/>
      <c r="C114" s="752" t="s">
        <v>440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25204</v>
      </c>
      <c r="AB114" s="780"/>
      <c r="AC114" s="780"/>
      <c r="AD114" s="780"/>
      <c r="AE114" s="781"/>
      <c r="AF114" s="782">
        <v>13816</v>
      </c>
      <c r="AG114" s="780"/>
      <c r="AH114" s="780"/>
      <c r="AI114" s="780"/>
      <c r="AJ114" s="781"/>
      <c r="AK114" s="782">
        <v>9735</v>
      </c>
      <c r="AL114" s="780"/>
      <c r="AM114" s="780"/>
      <c r="AN114" s="780"/>
      <c r="AO114" s="781"/>
      <c r="AP114" s="824">
        <v>0.5</v>
      </c>
      <c r="AQ114" s="825"/>
      <c r="AR114" s="825"/>
      <c r="AS114" s="825"/>
      <c r="AT114" s="826"/>
      <c r="AU114" s="932"/>
      <c r="AV114" s="933"/>
      <c r="AW114" s="933"/>
      <c r="AX114" s="933"/>
      <c r="AY114" s="933"/>
      <c r="AZ114" s="815" t="s">
        <v>441</v>
      </c>
      <c r="BA114" s="752"/>
      <c r="BB114" s="752"/>
      <c r="BC114" s="752"/>
      <c r="BD114" s="752"/>
      <c r="BE114" s="752"/>
      <c r="BF114" s="752"/>
      <c r="BG114" s="752"/>
      <c r="BH114" s="752"/>
      <c r="BI114" s="752"/>
      <c r="BJ114" s="752"/>
      <c r="BK114" s="752"/>
      <c r="BL114" s="752"/>
      <c r="BM114" s="752"/>
      <c r="BN114" s="752"/>
      <c r="BO114" s="752"/>
      <c r="BP114" s="753"/>
      <c r="BQ114" s="816">
        <v>634014</v>
      </c>
      <c r="BR114" s="817"/>
      <c r="BS114" s="817"/>
      <c r="BT114" s="817"/>
      <c r="BU114" s="817"/>
      <c r="BV114" s="817">
        <v>640719</v>
      </c>
      <c r="BW114" s="817"/>
      <c r="BX114" s="817"/>
      <c r="BY114" s="817"/>
      <c r="BZ114" s="817"/>
      <c r="CA114" s="817">
        <v>645740</v>
      </c>
      <c r="CB114" s="817"/>
      <c r="CC114" s="817"/>
      <c r="CD114" s="817"/>
      <c r="CE114" s="817"/>
      <c r="CF114" s="875">
        <v>32.200000000000003</v>
      </c>
      <c r="CG114" s="876"/>
      <c r="CH114" s="876"/>
      <c r="CI114" s="876"/>
      <c r="CJ114" s="876"/>
      <c r="CK114" s="927"/>
      <c r="CL114" s="821"/>
      <c r="CM114" s="815" t="s">
        <v>442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128</v>
      </c>
      <c r="DH114" s="780"/>
      <c r="DI114" s="780"/>
      <c r="DJ114" s="780"/>
      <c r="DK114" s="781"/>
      <c r="DL114" s="782" t="s">
        <v>429</v>
      </c>
      <c r="DM114" s="780"/>
      <c r="DN114" s="780"/>
      <c r="DO114" s="780"/>
      <c r="DP114" s="781"/>
      <c r="DQ114" s="782" t="s">
        <v>128</v>
      </c>
      <c r="DR114" s="780"/>
      <c r="DS114" s="780"/>
      <c r="DT114" s="780"/>
      <c r="DU114" s="781"/>
      <c r="DV114" s="824" t="s">
        <v>128</v>
      </c>
      <c r="DW114" s="825"/>
      <c r="DX114" s="825"/>
      <c r="DY114" s="825"/>
      <c r="DZ114" s="826"/>
    </row>
    <row r="115" spans="1:130" s="230" customFormat="1" ht="26.25" customHeight="1" x14ac:dyDescent="0.15">
      <c r="A115" s="914"/>
      <c r="B115" s="915"/>
      <c r="C115" s="752" t="s">
        <v>443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5214</v>
      </c>
      <c r="AB115" s="919"/>
      <c r="AC115" s="919"/>
      <c r="AD115" s="919"/>
      <c r="AE115" s="920"/>
      <c r="AF115" s="921">
        <v>5139</v>
      </c>
      <c r="AG115" s="919"/>
      <c r="AH115" s="919"/>
      <c r="AI115" s="919"/>
      <c r="AJ115" s="920"/>
      <c r="AK115" s="921">
        <v>5065</v>
      </c>
      <c r="AL115" s="919"/>
      <c r="AM115" s="919"/>
      <c r="AN115" s="919"/>
      <c r="AO115" s="920"/>
      <c r="AP115" s="922">
        <v>0.3</v>
      </c>
      <c r="AQ115" s="923"/>
      <c r="AR115" s="923"/>
      <c r="AS115" s="923"/>
      <c r="AT115" s="924"/>
      <c r="AU115" s="932"/>
      <c r="AV115" s="933"/>
      <c r="AW115" s="933"/>
      <c r="AX115" s="933"/>
      <c r="AY115" s="933"/>
      <c r="AZ115" s="815" t="s">
        <v>444</v>
      </c>
      <c r="BA115" s="752"/>
      <c r="BB115" s="752"/>
      <c r="BC115" s="752"/>
      <c r="BD115" s="752"/>
      <c r="BE115" s="752"/>
      <c r="BF115" s="752"/>
      <c r="BG115" s="752"/>
      <c r="BH115" s="752"/>
      <c r="BI115" s="752"/>
      <c r="BJ115" s="752"/>
      <c r="BK115" s="752"/>
      <c r="BL115" s="752"/>
      <c r="BM115" s="752"/>
      <c r="BN115" s="752"/>
      <c r="BO115" s="752"/>
      <c r="BP115" s="753"/>
      <c r="BQ115" s="816" t="s">
        <v>128</v>
      </c>
      <c r="BR115" s="817"/>
      <c r="BS115" s="817"/>
      <c r="BT115" s="817"/>
      <c r="BU115" s="817"/>
      <c r="BV115" s="817" t="s">
        <v>429</v>
      </c>
      <c r="BW115" s="817"/>
      <c r="BX115" s="817"/>
      <c r="BY115" s="817"/>
      <c r="BZ115" s="817"/>
      <c r="CA115" s="817" t="s">
        <v>428</v>
      </c>
      <c r="CB115" s="817"/>
      <c r="CC115" s="817"/>
      <c r="CD115" s="817"/>
      <c r="CE115" s="817"/>
      <c r="CF115" s="875" t="s">
        <v>429</v>
      </c>
      <c r="CG115" s="876"/>
      <c r="CH115" s="876"/>
      <c r="CI115" s="876"/>
      <c r="CJ115" s="876"/>
      <c r="CK115" s="927"/>
      <c r="CL115" s="821"/>
      <c r="CM115" s="815" t="s">
        <v>445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429</v>
      </c>
      <c r="DH115" s="780"/>
      <c r="DI115" s="780"/>
      <c r="DJ115" s="780"/>
      <c r="DK115" s="781"/>
      <c r="DL115" s="782" t="s">
        <v>428</v>
      </c>
      <c r="DM115" s="780"/>
      <c r="DN115" s="780"/>
      <c r="DO115" s="780"/>
      <c r="DP115" s="781"/>
      <c r="DQ115" s="782" t="s">
        <v>428</v>
      </c>
      <c r="DR115" s="780"/>
      <c r="DS115" s="780"/>
      <c r="DT115" s="780"/>
      <c r="DU115" s="781"/>
      <c r="DV115" s="824" t="s">
        <v>128</v>
      </c>
      <c r="DW115" s="825"/>
      <c r="DX115" s="825"/>
      <c r="DY115" s="825"/>
      <c r="DZ115" s="826"/>
    </row>
    <row r="116" spans="1:130" s="230" customFormat="1" ht="26.25" customHeight="1" x14ac:dyDescent="0.15">
      <c r="A116" s="916"/>
      <c r="B116" s="917"/>
      <c r="C116" s="839" t="s">
        <v>446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42</v>
      </c>
      <c r="AB116" s="780"/>
      <c r="AC116" s="780"/>
      <c r="AD116" s="780"/>
      <c r="AE116" s="781"/>
      <c r="AF116" s="782">
        <v>49</v>
      </c>
      <c r="AG116" s="780"/>
      <c r="AH116" s="780"/>
      <c r="AI116" s="780"/>
      <c r="AJ116" s="781"/>
      <c r="AK116" s="782" t="s">
        <v>128</v>
      </c>
      <c r="AL116" s="780"/>
      <c r="AM116" s="780"/>
      <c r="AN116" s="780"/>
      <c r="AO116" s="781"/>
      <c r="AP116" s="824" t="s">
        <v>128</v>
      </c>
      <c r="AQ116" s="825"/>
      <c r="AR116" s="825"/>
      <c r="AS116" s="825"/>
      <c r="AT116" s="826"/>
      <c r="AU116" s="932"/>
      <c r="AV116" s="933"/>
      <c r="AW116" s="933"/>
      <c r="AX116" s="933"/>
      <c r="AY116" s="933"/>
      <c r="AZ116" s="909" t="s">
        <v>447</v>
      </c>
      <c r="BA116" s="910"/>
      <c r="BB116" s="910"/>
      <c r="BC116" s="910"/>
      <c r="BD116" s="910"/>
      <c r="BE116" s="910"/>
      <c r="BF116" s="910"/>
      <c r="BG116" s="910"/>
      <c r="BH116" s="910"/>
      <c r="BI116" s="910"/>
      <c r="BJ116" s="910"/>
      <c r="BK116" s="910"/>
      <c r="BL116" s="910"/>
      <c r="BM116" s="910"/>
      <c r="BN116" s="910"/>
      <c r="BO116" s="910"/>
      <c r="BP116" s="911"/>
      <c r="BQ116" s="816" t="s">
        <v>128</v>
      </c>
      <c r="BR116" s="817"/>
      <c r="BS116" s="817"/>
      <c r="BT116" s="817"/>
      <c r="BU116" s="817"/>
      <c r="BV116" s="817" t="s">
        <v>128</v>
      </c>
      <c r="BW116" s="817"/>
      <c r="BX116" s="817"/>
      <c r="BY116" s="817"/>
      <c r="BZ116" s="817"/>
      <c r="CA116" s="817" t="s">
        <v>128</v>
      </c>
      <c r="CB116" s="817"/>
      <c r="CC116" s="817"/>
      <c r="CD116" s="817"/>
      <c r="CE116" s="817"/>
      <c r="CF116" s="875" t="s">
        <v>128</v>
      </c>
      <c r="CG116" s="876"/>
      <c r="CH116" s="876"/>
      <c r="CI116" s="876"/>
      <c r="CJ116" s="876"/>
      <c r="CK116" s="927"/>
      <c r="CL116" s="821"/>
      <c r="CM116" s="815" t="s">
        <v>448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11555</v>
      </c>
      <c r="DH116" s="780"/>
      <c r="DI116" s="780"/>
      <c r="DJ116" s="780"/>
      <c r="DK116" s="781"/>
      <c r="DL116" s="782">
        <v>10129</v>
      </c>
      <c r="DM116" s="780"/>
      <c r="DN116" s="780"/>
      <c r="DO116" s="780"/>
      <c r="DP116" s="781"/>
      <c r="DQ116" s="782" t="s">
        <v>429</v>
      </c>
      <c r="DR116" s="780"/>
      <c r="DS116" s="780"/>
      <c r="DT116" s="780"/>
      <c r="DU116" s="781"/>
      <c r="DV116" s="824" t="s">
        <v>428</v>
      </c>
      <c r="DW116" s="825"/>
      <c r="DX116" s="825"/>
      <c r="DY116" s="825"/>
      <c r="DZ116" s="826"/>
    </row>
    <row r="117" spans="1:130" s="230" customFormat="1" ht="26.25" customHeight="1" x14ac:dyDescent="0.15">
      <c r="A117" s="895" t="s">
        <v>187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449</v>
      </c>
      <c r="Z117" s="897"/>
      <c r="AA117" s="902">
        <v>587911</v>
      </c>
      <c r="AB117" s="903"/>
      <c r="AC117" s="903"/>
      <c r="AD117" s="903"/>
      <c r="AE117" s="904"/>
      <c r="AF117" s="905">
        <v>592461</v>
      </c>
      <c r="AG117" s="903"/>
      <c r="AH117" s="903"/>
      <c r="AI117" s="903"/>
      <c r="AJ117" s="904"/>
      <c r="AK117" s="905">
        <v>641566</v>
      </c>
      <c r="AL117" s="903"/>
      <c r="AM117" s="903"/>
      <c r="AN117" s="903"/>
      <c r="AO117" s="904"/>
      <c r="AP117" s="906"/>
      <c r="AQ117" s="907"/>
      <c r="AR117" s="907"/>
      <c r="AS117" s="907"/>
      <c r="AT117" s="908"/>
      <c r="AU117" s="932"/>
      <c r="AV117" s="933"/>
      <c r="AW117" s="933"/>
      <c r="AX117" s="933"/>
      <c r="AY117" s="933"/>
      <c r="AZ117" s="863" t="s">
        <v>450</v>
      </c>
      <c r="BA117" s="864"/>
      <c r="BB117" s="864"/>
      <c r="BC117" s="864"/>
      <c r="BD117" s="864"/>
      <c r="BE117" s="864"/>
      <c r="BF117" s="864"/>
      <c r="BG117" s="864"/>
      <c r="BH117" s="864"/>
      <c r="BI117" s="864"/>
      <c r="BJ117" s="864"/>
      <c r="BK117" s="864"/>
      <c r="BL117" s="864"/>
      <c r="BM117" s="864"/>
      <c r="BN117" s="864"/>
      <c r="BO117" s="864"/>
      <c r="BP117" s="865"/>
      <c r="BQ117" s="816" t="s">
        <v>428</v>
      </c>
      <c r="BR117" s="817"/>
      <c r="BS117" s="817"/>
      <c r="BT117" s="817"/>
      <c r="BU117" s="817"/>
      <c r="BV117" s="817" t="s">
        <v>428</v>
      </c>
      <c r="BW117" s="817"/>
      <c r="BX117" s="817"/>
      <c r="BY117" s="817"/>
      <c r="BZ117" s="817"/>
      <c r="CA117" s="817" t="s">
        <v>428</v>
      </c>
      <c r="CB117" s="817"/>
      <c r="CC117" s="817"/>
      <c r="CD117" s="817"/>
      <c r="CE117" s="817"/>
      <c r="CF117" s="875" t="s">
        <v>428</v>
      </c>
      <c r="CG117" s="876"/>
      <c r="CH117" s="876"/>
      <c r="CI117" s="876"/>
      <c r="CJ117" s="876"/>
      <c r="CK117" s="927"/>
      <c r="CL117" s="821"/>
      <c r="CM117" s="815" t="s">
        <v>451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428</v>
      </c>
      <c r="DH117" s="780"/>
      <c r="DI117" s="780"/>
      <c r="DJ117" s="780"/>
      <c r="DK117" s="781"/>
      <c r="DL117" s="782" t="s">
        <v>428</v>
      </c>
      <c r="DM117" s="780"/>
      <c r="DN117" s="780"/>
      <c r="DO117" s="780"/>
      <c r="DP117" s="781"/>
      <c r="DQ117" s="782" t="s">
        <v>428</v>
      </c>
      <c r="DR117" s="780"/>
      <c r="DS117" s="780"/>
      <c r="DT117" s="780"/>
      <c r="DU117" s="781"/>
      <c r="DV117" s="824" t="s">
        <v>428</v>
      </c>
      <c r="DW117" s="825"/>
      <c r="DX117" s="825"/>
      <c r="DY117" s="825"/>
      <c r="DZ117" s="826"/>
    </row>
    <row r="118" spans="1:130" s="230" customFormat="1" ht="26.25" customHeight="1" x14ac:dyDescent="0.15">
      <c r="A118" s="895" t="s">
        <v>423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420</v>
      </c>
      <c r="AB118" s="896"/>
      <c r="AC118" s="896"/>
      <c r="AD118" s="896"/>
      <c r="AE118" s="897"/>
      <c r="AF118" s="898" t="s">
        <v>421</v>
      </c>
      <c r="AG118" s="896"/>
      <c r="AH118" s="896"/>
      <c r="AI118" s="896"/>
      <c r="AJ118" s="897"/>
      <c r="AK118" s="898" t="s">
        <v>307</v>
      </c>
      <c r="AL118" s="896"/>
      <c r="AM118" s="896"/>
      <c r="AN118" s="896"/>
      <c r="AO118" s="897"/>
      <c r="AP118" s="899" t="s">
        <v>422</v>
      </c>
      <c r="AQ118" s="900"/>
      <c r="AR118" s="900"/>
      <c r="AS118" s="900"/>
      <c r="AT118" s="901"/>
      <c r="AU118" s="932"/>
      <c r="AV118" s="933"/>
      <c r="AW118" s="933"/>
      <c r="AX118" s="933"/>
      <c r="AY118" s="933"/>
      <c r="AZ118" s="838" t="s">
        <v>452</v>
      </c>
      <c r="BA118" s="839"/>
      <c r="BB118" s="839"/>
      <c r="BC118" s="839"/>
      <c r="BD118" s="839"/>
      <c r="BE118" s="839"/>
      <c r="BF118" s="839"/>
      <c r="BG118" s="839"/>
      <c r="BH118" s="839"/>
      <c r="BI118" s="839"/>
      <c r="BJ118" s="839"/>
      <c r="BK118" s="839"/>
      <c r="BL118" s="839"/>
      <c r="BM118" s="839"/>
      <c r="BN118" s="839"/>
      <c r="BO118" s="839"/>
      <c r="BP118" s="840"/>
      <c r="BQ118" s="879" t="s">
        <v>128</v>
      </c>
      <c r="BR118" s="845"/>
      <c r="BS118" s="845"/>
      <c r="BT118" s="845"/>
      <c r="BU118" s="845"/>
      <c r="BV118" s="845" t="s">
        <v>128</v>
      </c>
      <c r="BW118" s="845"/>
      <c r="BX118" s="845"/>
      <c r="BY118" s="845"/>
      <c r="BZ118" s="845"/>
      <c r="CA118" s="845" t="s">
        <v>128</v>
      </c>
      <c r="CB118" s="845"/>
      <c r="CC118" s="845"/>
      <c r="CD118" s="845"/>
      <c r="CE118" s="845"/>
      <c r="CF118" s="875" t="s">
        <v>128</v>
      </c>
      <c r="CG118" s="876"/>
      <c r="CH118" s="876"/>
      <c r="CI118" s="876"/>
      <c r="CJ118" s="876"/>
      <c r="CK118" s="927"/>
      <c r="CL118" s="821"/>
      <c r="CM118" s="815" t="s">
        <v>453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128</v>
      </c>
      <c r="DH118" s="780"/>
      <c r="DI118" s="780"/>
      <c r="DJ118" s="780"/>
      <c r="DK118" s="781"/>
      <c r="DL118" s="782" t="s">
        <v>128</v>
      </c>
      <c r="DM118" s="780"/>
      <c r="DN118" s="780"/>
      <c r="DO118" s="780"/>
      <c r="DP118" s="781"/>
      <c r="DQ118" s="782" t="s">
        <v>128</v>
      </c>
      <c r="DR118" s="780"/>
      <c r="DS118" s="780"/>
      <c r="DT118" s="780"/>
      <c r="DU118" s="781"/>
      <c r="DV118" s="824" t="s">
        <v>128</v>
      </c>
      <c r="DW118" s="825"/>
      <c r="DX118" s="825"/>
      <c r="DY118" s="825"/>
      <c r="DZ118" s="826"/>
    </row>
    <row r="119" spans="1:130" s="230" customFormat="1" ht="26.25" customHeight="1" x14ac:dyDescent="0.15">
      <c r="A119" s="818" t="s">
        <v>426</v>
      </c>
      <c r="B119" s="819"/>
      <c r="C119" s="860" t="s">
        <v>427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128</v>
      </c>
      <c r="AB119" s="889"/>
      <c r="AC119" s="889"/>
      <c r="AD119" s="889"/>
      <c r="AE119" s="890"/>
      <c r="AF119" s="891" t="s">
        <v>128</v>
      </c>
      <c r="AG119" s="889"/>
      <c r="AH119" s="889"/>
      <c r="AI119" s="889"/>
      <c r="AJ119" s="890"/>
      <c r="AK119" s="891" t="s">
        <v>128</v>
      </c>
      <c r="AL119" s="889"/>
      <c r="AM119" s="889"/>
      <c r="AN119" s="889"/>
      <c r="AO119" s="890"/>
      <c r="AP119" s="892" t="s">
        <v>128</v>
      </c>
      <c r="AQ119" s="893"/>
      <c r="AR119" s="893"/>
      <c r="AS119" s="893"/>
      <c r="AT119" s="894"/>
      <c r="AU119" s="934"/>
      <c r="AV119" s="935"/>
      <c r="AW119" s="935"/>
      <c r="AX119" s="935"/>
      <c r="AY119" s="935"/>
      <c r="AZ119" s="251" t="s">
        <v>187</v>
      </c>
      <c r="BA119" s="251"/>
      <c r="BB119" s="251"/>
      <c r="BC119" s="251"/>
      <c r="BD119" s="251"/>
      <c r="BE119" s="251"/>
      <c r="BF119" s="251"/>
      <c r="BG119" s="251"/>
      <c r="BH119" s="251"/>
      <c r="BI119" s="251"/>
      <c r="BJ119" s="251"/>
      <c r="BK119" s="251"/>
      <c r="BL119" s="251"/>
      <c r="BM119" s="251"/>
      <c r="BN119" s="251"/>
      <c r="BO119" s="877" t="s">
        <v>454</v>
      </c>
      <c r="BP119" s="878"/>
      <c r="BQ119" s="879">
        <v>6881660</v>
      </c>
      <c r="BR119" s="845"/>
      <c r="BS119" s="845"/>
      <c r="BT119" s="845"/>
      <c r="BU119" s="845"/>
      <c r="BV119" s="845">
        <v>7116211</v>
      </c>
      <c r="BW119" s="845"/>
      <c r="BX119" s="845"/>
      <c r="BY119" s="845"/>
      <c r="BZ119" s="845"/>
      <c r="CA119" s="845">
        <v>6971775</v>
      </c>
      <c r="CB119" s="845"/>
      <c r="CC119" s="845"/>
      <c r="CD119" s="845"/>
      <c r="CE119" s="845"/>
      <c r="CF119" s="748"/>
      <c r="CG119" s="749"/>
      <c r="CH119" s="749"/>
      <c r="CI119" s="749"/>
      <c r="CJ119" s="834"/>
      <c r="CK119" s="928"/>
      <c r="CL119" s="823"/>
      <c r="CM119" s="838" t="s">
        <v>455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128</v>
      </c>
      <c r="DH119" s="764"/>
      <c r="DI119" s="764"/>
      <c r="DJ119" s="764"/>
      <c r="DK119" s="765"/>
      <c r="DL119" s="766" t="s">
        <v>128</v>
      </c>
      <c r="DM119" s="764"/>
      <c r="DN119" s="764"/>
      <c r="DO119" s="764"/>
      <c r="DP119" s="765"/>
      <c r="DQ119" s="766" t="s">
        <v>128</v>
      </c>
      <c r="DR119" s="764"/>
      <c r="DS119" s="764"/>
      <c r="DT119" s="764"/>
      <c r="DU119" s="765"/>
      <c r="DV119" s="848" t="s">
        <v>128</v>
      </c>
      <c r="DW119" s="849"/>
      <c r="DX119" s="849"/>
      <c r="DY119" s="849"/>
      <c r="DZ119" s="850"/>
    </row>
    <row r="120" spans="1:130" s="230" customFormat="1" ht="26.25" customHeight="1" x14ac:dyDescent="0.15">
      <c r="A120" s="820"/>
      <c r="B120" s="821"/>
      <c r="C120" s="815" t="s">
        <v>432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128</v>
      </c>
      <c r="AB120" s="780"/>
      <c r="AC120" s="780"/>
      <c r="AD120" s="780"/>
      <c r="AE120" s="781"/>
      <c r="AF120" s="782" t="s">
        <v>128</v>
      </c>
      <c r="AG120" s="780"/>
      <c r="AH120" s="780"/>
      <c r="AI120" s="780"/>
      <c r="AJ120" s="781"/>
      <c r="AK120" s="782" t="s">
        <v>128</v>
      </c>
      <c r="AL120" s="780"/>
      <c r="AM120" s="780"/>
      <c r="AN120" s="780"/>
      <c r="AO120" s="781"/>
      <c r="AP120" s="824" t="s">
        <v>128</v>
      </c>
      <c r="AQ120" s="825"/>
      <c r="AR120" s="825"/>
      <c r="AS120" s="825"/>
      <c r="AT120" s="826"/>
      <c r="AU120" s="880" t="s">
        <v>456</v>
      </c>
      <c r="AV120" s="881"/>
      <c r="AW120" s="881"/>
      <c r="AX120" s="881"/>
      <c r="AY120" s="882"/>
      <c r="AZ120" s="860" t="s">
        <v>457</v>
      </c>
      <c r="BA120" s="808"/>
      <c r="BB120" s="808"/>
      <c r="BC120" s="808"/>
      <c r="BD120" s="808"/>
      <c r="BE120" s="808"/>
      <c r="BF120" s="808"/>
      <c r="BG120" s="808"/>
      <c r="BH120" s="808"/>
      <c r="BI120" s="808"/>
      <c r="BJ120" s="808"/>
      <c r="BK120" s="808"/>
      <c r="BL120" s="808"/>
      <c r="BM120" s="808"/>
      <c r="BN120" s="808"/>
      <c r="BO120" s="808"/>
      <c r="BP120" s="809"/>
      <c r="BQ120" s="861">
        <v>2176067</v>
      </c>
      <c r="BR120" s="842"/>
      <c r="BS120" s="842"/>
      <c r="BT120" s="842"/>
      <c r="BU120" s="842"/>
      <c r="BV120" s="842">
        <v>2350005</v>
      </c>
      <c r="BW120" s="842"/>
      <c r="BX120" s="842"/>
      <c r="BY120" s="842"/>
      <c r="BZ120" s="842"/>
      <c r="CA120" s="842">
        <v>2426431</v>
      </c>
      <c r="CB120" s="842"/>
      <c r="CC120" s="842"/>
      <c r="CD120" s="842"/>
      <c r="CE120" s="842"/>
      <c r="CF120" s="866">
        <v>121.1</v>
      </c>
      <c r="CG120" s="867"/>
      <c r="CH120" s="867"/>
      <c r="CI120" s="867"/>
      <c r="CJ120" s="867"/>
      <c r="CK120" s="868" t="s">
        <v>458</v>
      </c>
      <c r="CL120" s="852"/>
      <c r="CM120" s="852"/>
      <c r="CN120" s="852"/>
      <c r="CO120" s="853"/>
      <c r="CP120" s="872" t="s">
        <v>403</v>
      </c>
      <c r="CQ120" s="873"/>
      <c r="CR120" s="873"/>
      <c r="CS120" s="873"/>
      <c r="CT120" s="873"/>
      <c r="CU120" s="873"/>
      <c r="CV120" s="873"/>
      <c r="CW120" s="873"/>
      <c r="CX120" s="873"/>
      <c r="CY120" s="873"/>
      <c r="CZ120" s="873"/>
      <c r="DA120" s="873"/>
      <c r="DB120" s="873"/>
      <c r="DC120" s="873"/>
      <c r="DD120" s="873"/>
      <c r="DE120" s="873"/>
      <c r="DF120" s="874"/>
      <c r="DG120" s="861">
        <v>565097</v>
      </c>
      <c r="DH120" s="842"/>
      <c r="DI120" s="842"/>
      <c r="DJ120" s="842"/>
      <c r="DK120" s="842"/>
      <c r="DL120" s="842">
        <v>554660</v>
      </c>
      <c r="DM120" s="842"/>
      <c r="DN120" s="842"/>
      <c r="DO120" s="842"/>
      <c r="DP120" s="842"/>
      <c r="DQ120" s="842">
        <v>540387</v>
      </c>
      <c r="DR120" s="842"/>
      <c r="DS120" s="842"/>
      <c r="DT120" s="842"/>
      <c r="DU120" s="842"/>
      <c r="DV120" s="843">
        <v>27</v>
      </c>
      <c r="DW120" s="843"/>
      <c r="DX120" s="843"/>
      <c r="DY120" s="843"/>
      <c r="DZ120" s="844"/>
    </row>
    <row r="121" spans="1:130" s="230" customFormat="1" ht="26.25" customHeight="1" x14ac:dyDescent="0.15">
      <c r="A121" s="820"/>
      <c r="B121" s="821"/>
      <c r="C121" s="863" t="s">
        <v>459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128</v>
      </c>
      <c r="AB121" s="780"/>
      <c r="AC121" s="780"/>
      <c r="AD121" s="780"/>
      <c r="AE121" s="781"/>
      <c r="AF121" s="782" t="s">
        <v>128</v>
      </c>
      <c r="AG121" s="780"/>
      <c r="AH121" s="780"/>
      <c r="AI121" s="780"/>
      <c r="AJ121" s="781"/>
      <c r="AK121" s="782" t="s">
        <v>128</v>
      </c>
      <c r="AL121" s="780"/>
      <c r="AM121" s="780"/>
      <c r="AN121" s="780"/>
      <c r="AO121" s="781"/>
      <c r="AP121" s="824" t="s">
        <v>128</v>
      </c>
      <c r="AQ121" s="825"/>
      <c r="AR121" s="825"/>
      <c r="AS121" s="825"/>
      <c r="AT121" s="826"/>
      <c r="AU121" s="883"/>
      <c r="AV121" s="884"/>
      <c r="AW121" s="884"/>
      <c r="AX121" s="884"/>
      <c r="AY121" s="885"/>
      <c r="AZ121" s="815" t="s">
        <v>460</v>
      </c>
      <c r="BA121" s="752"/>
      <c r="BB121" s="752"/>
      <c r="BC121" s="752"/>
      <c r="BD121" s="752"/>
      <c r="BE121" s="752"/>
      <c r="BF121" s="752"/>
      <c r="BG121" s="752"/>
      <c r="BH121" s="752"/>
      <c r="BI121" s="752"/>
      <c r="BJ121" s="752"/>
      <c r="BK121" s="752"/>
      <c r="BL121" s="752"/>
      <c r="BM121" s="752"/>
      <c r="BN121" s="752"/>
      <c r="BO121" s="752"/>
      <c r="BP121" s="753"/>
      <c r="BQ121" s="816" t="s">
        <v>128</v>
      </c>
      <c r="BR121" s="817"/>
      <c r="BS121" s="817"/>
      <c r="BT121" s="817"/>
      <c r="BU121" s="817"/>
      <c r="BV121" s="817">
        <v>7586</v>
      </c>
      <c r="BW121" s="817"/>
      <c r="BX121" s="817"/>
      <c r="BY121" s="817"/>
      <c r="BZ121" s="817"/>
      <c r="CA121" s="817">
        <v>7319</v>
      </c>
      <c r="CB121" s="817"/>
      <c r="CC121" s="817"/>
      <c r="CD121" s="817"/>
      <c r="CE121" s="817"/>
      <c r="CF121" s="875">
        <v>0.4</v>
      </c>
      <c r="CG121" s="876"/>
      <c r="CH121" s="876"/>
      <c r="CI121" s="876"/>
      <c r="CJ121" s="876"/>
      <c r="CK121" s="869"/>
      <c r="CL121" s="855"/>
      <c r="CM121" s="855"/>
      <c r="CN121" s="855"/>
      <c r="CO121" s="856"/>
      <c r="CP121" s="835" t="s">
        <v>405</v>
      </c>
      <c r="CQ121" s="836"/>
      <c r="CR121" s="836"/>
      <c r="CS121" s="836"/>
      <c r="CT121" s="836"/>
      <c r="CU121" s="836"/>
      <c r="CV121" s="836"/>
      <c r="CW121" s="836"/>
      <c r="CX121" s="836"/>
      <c r="CY121" s="836"/>
      <c r="CZ121" s="836"/>
      <c r="DA121" s="836"/>
      <c r="DB121" s="836"/>
      <c r="DC121" s="836"/>
      <c r="DD121" s="836"/>
      <c r="DE121" s="836"/>
      <c r="DF121" s="837"/>
      <c r="DG121" s="816">
        <v>371726</v>
      </c>
      <c r="DH121" s="817"/>
      <c r="DI121" s="817"/>
      <c r="DJ121" s="817"/>
      <c r="DK121" s="817"/>
      <c r="DL121" s="817">
        <v>347596</v>
      </c>
      <c r="DM121" s="817"/>
      <c r="DN121" s="817"/>
      <c r="DO121" s="817"/>
      <c r="DP121" s="817"/>
      <c r="DQ121" s="817">
        <v>315324</v>
      </c>
      <c r="DR121" s="817"/>
      <c r="DS121" s="817"/>
      <c r="DT121" s="817"/>
      <c r="DU121" s="817"/>
      <c r="DV121" s="794">
        <v>15.7</v>
      </c>
      <c r="DW121" s="794"/>
      <c r="DX121" s="794"/>
      <c r="DY121" s="794"/>
      <c r="DZ121" s="795"/>
    </row>
    <row r="122" spans="1:130" s="230" customFormat="1" ht="26.25" customHeight="1" x14ac:dyDescent="0.15">
      <c r="A122" s="820"/>
      <c r="B122" s="821"/>
      <c r="C122" s="815" t="s">
        <v>442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128</v>
      </c>
      <c r="AB122" s="780"/>
      <c r="AC122" s="780"/>
      <c r="AD122" s="780"/>
      <c r="AE122" s="781"/>
      <c r="AF122" s="782" t="s">
        <v>128</v>
      </c>
      <c r="AG122" s="780"/>
      <c r="AH122" s="780"/>
      <c r="AI122" s="780"/>
      <c r="AJ122" s="781"/>
      <c r="AK122" s="782" t="s">
        <v>128</v>
      </c>
      <c r="AL122" s="780"/>
      <c r="AM122" s="780"/>
      <c r="AN122" s="780"/>
      <c r="AO122" s="781"/>
      <c r="AP122" s="824" t="s">
        <v>128</v>
      </c>
      <c r="AQ122" s="825"/>
      <c r="AR122" s="825"/>
      <c r="AS122" s="825"/>
      <c r="AT122" s="826"/>
      <c r="AU122" s="883"/>
      <c r="AV122" s="884"/>
      <c r="AW122" s="884"/>
      <c r="AX122" s="884"/>
      <c r="AY122" s="885"/>
      <c r="AZ122" s="838" t="s">
        <v>461</v>
      </c>
      <c r="BA122" s="839"/>
      <c r="BB122" s="839"/>
      <c r="BC122" s="839"/>
      <c r="BD122" s="839"/>
      <c r="BE122" s="839"/>
      <c r="BF122" s="839"/>
      <c r="BG122" s="839"/>
      <c r="BH122" s="839"/>
      <c r="BI122" s="839"/>
      <c r="BJ122" s="839"/>
      <c r="BK122" s="839"/>
      <c r="BL122" s="839"/>
      <c r="BM122" s="839"/>
      <c r="BN122" s="839"/>
      <c r="BO122" s="839"/>
      <c r="BP122" s="840"/>
      <c r="BQ122" s="879">
        <v>4363357</v>
      </c>
      <c r="BR122" s="845"/>
      <c r="BS122" s="845"/>
      <c r="BT122" s="845"/>
      <c r="BU122" s="845"/>
      <c r="BV122" s="845">
        <v>4487016</v>
      </c>
      <c r="BW122" s="845"/>
      <c r="BX122" s="845"/>
      <c r="BY122" s="845"/>
      <c r="BZ122" s="845"/>
      <c r="CA122" s="845">
        <v>4552459</v>
      </c>
      <c r="CB122" s="845"/>
      <c r="CC122" s="845"/>
      <c r="CD122" s="845"/>
      <c r="CE122" s="845"/>
      <c r="CF122" s="846">
        <v>227.2</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448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5214</v>
      </c>
      <c r="AB123" s="780"/>
      <c r="AC123" s="780"/>
      <c r="AD123" s="780"/>
      <c r="AE123" s="781"/>
      <c r="AF123" s="782">
        <v>5139</v>
      </c>
      <c r="AG123" s="780"/>
      <c r="AH123" s="780"/>
      <c r="AI123" s="780"/>
      <c r="AJ123" s="781"/>
      <c r="AK123" s="782">
        <v>5065</v>
      </c>
      <c r="AL123" s="780"/>
      <c r="AM123" s="780"/>
      <c r="AN123" s="780"/>
      <c r="AO123" s="781"/>
      <c r="AP123" s="824">
        <v>0.3</v>
      </c>
      <c r="AQ123" s="825"/>
      <c r="AR123" s="825"/>
      <c r="AS123" s="825"/>
      <c r="AT123" s="826"/>
      <c r="AU123" s="886"/>
      <c r="AV123" s="887"/>
      <c r="AW123" s="887"/>
      <c r="AX123" s="887"/>
      <c r="AY123" s="887"/>
      <c r="AZ123" s="251" t="s">
        <v>187</v>
      </c>
      <c r="BA123" s="251"/>
      <c r="BB123" s="251"/>
      <c r="BC123" s="251"/>
      <c r="BD123" s="251"/>
      <c r="BE123" s="251"/>
      <c r="BF123" s="251"/>
      <c r="BG123" s="251"/>
      <c r="BH123" s="251"/>
      <c r="BI123" s="251"/>
      <c r="BJ123" s="251"/>
      <c r="BK123" s="251"/>
      <c r="BL123" s="251"/>
      <c r="BM123" s="251"/>
      <c r="BN123" s="251"/>
      <c r="BO123" s="877" t="s">
        <v>462</v>
      </c>
      <c r="BP123" s="878"/>
      <c r="BQ123" s="832">
        <v>6539424</v>
      </c>
      <c r="BR123" s="833"/>
      <c r="BS123" s="833"/>
      <c r="BT123" s="833"/>
      <c r="BU123" s="833"/>
      <c r="BV123" s="833">
        <v>6844607</v>
      </c>
      <c r="BW123" s="833"/>
      <c r="BX123" s="833"/>
      <c r="BY123" s="833"/>
      <c r="BZ123" s="833"/>
      <c r="CA123" s="833">
        <v>6986209</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451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128</v>
      </c>
      <c r="AB124" s="780"/>
      <c r="AC124" s="780"/>
      <c r="AD124" s="780"/>
      <c r="AE124" s="781"/>
      <c r="AF124" s="782" t="s">
        <v>128</v>
      </c>
      <c r="AG124" s="780"/>
      <c r="AH124" s="780"/>
      <c r="AI124" s="780"/>
      <c r="AJ124" s="781"/>
      <c r="AK124" s="782" t="s">
        <v>128</v>
      </c>
      <c r="AL124" s="780"/>
      <c r="AM124" s="780"/>
      <c r="AN124" s="780"/>
      <c r="AO124" s="781"/>
      <c r="AP124" s="824" t="s">
        <v>128</v>
      </c>
      <c r="AQ124" s="825"/>
      <c r="AR124" s="825"/>
      <c r="AS124" s="825"/>
      <c r="AT124" s="826"/>
      <c r="AU124" s="827" t="s">
        <v>463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18.5</v>
      </c>
      <c r="BR124" s="831"/>
      <c r="BS124" s="831"/>
      <c r="BT124" s="831"/>
      <c r="BU124" s="831"/>
      <c r="BV124" s="831">
        <v>13.3</v>
      </c>
      <c r="BW124" s="831"/>
      <c r="BX124" s="831"/>
      <c r="BY124" s="831"/>
      <c r="BZ124" s="831"/>
      <c r="CA124" s="831" t="s">
        <v>128</v>
      </c>
      <c r="CB124" s="831"/>
      <c r="CC124" s="831"/>
      <c r="CD124" s="831"/>
      <c r="CE124" s="831"/>
      <c r="CF124" s="726"/>
      <c r="CG124" s="727"/>
      <c r="CH124" s="727"/>
      <c r="CI124" s="727"/>
      <c r="CJ124" s="862"/>
      <c r="CK124" s="870"/>
      <c r="CL124" s="870"/>
      <c r="CM124" s="870"/>
      <c r="CN124" s="870"/>
      <c r="CO124" s="871"/>
      <c r="CP124" s="835" t="s">
        <v>464</v>
      </c>
      <c r="CQ124" s="836"/>
      <c r="CR124" s="836"/>
      <c r="CS124" s="836"/>
      <c r="CT124" s="836"/>
      <c r="CU124" s="836"/>
      <c r="CV124" s="836"/>
      <c r="CW124" s="836"/>
      <c r="CX124" s="836"/>
      <c r="CY124" s="836"/>
      <c r="CZ124" s="836"/>
      <c r="DA124" s="836"/>
      <c r="DB124" s="836"/>
      <c r="DC124" s="836"/>
      <c r="DD124" s="836"/>
      <c r="DE124" s="836"/>
      <c r="DF124" s="837"/>
      <c r="DG124" s="763" t="s">
        <v>128</v>
      </c>
      <c r="DH124" s="764"/>
      <c r="DI124" s="764"/>
      <c r="DJ124" s="764"/>
      <c r="DK124" s="765"/>
      <c r="DL124" s="766" t="s">
        <v>128</v>
      </c>
      <c r="DM124" s="764"/>
      <c r="DN124" s="764"/>
      <c r="DO124" s="764"/>
      <c r="DP124" s="765"/>
      <c r="DQ124" s="766" t="s">
        <v>128</v>
      </c>
      <c r="DR124" s="764"/>
      <c r="DS124" s="764"/>
      <c r="DT124" s="764"/>
      <c r="DU124" s="765"/>
      <c r="DV124" s="848" t="s">
        <v>128</v>
      </c>
      <c r="DW124" s="849"/>
      <c r="DX124" s="849"/>
      <c r="DY124" s="849"/>
      <c r="DZ124" s="850"/>
    </row>
    <row r="125" spans="1:130" s="230" customFormat="1" ht="26.25" customHeight="1" x14ac:dyDescent="0.15">
      <c r="A125" s="820"/>
      <c r="B125" s="821"/>
      <c r="C125" s="815" t="s">
        <v>453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128</v>
      </c>
      <c r="AB125" s="780"/>
      <c r="AC125" s="780"/>
      <c r="AD125" s="780"/>
      <c r="AE125" s="781"/>
      <c r="AF125" s="782" t="s">
        <v>128</v>
      </c>
      <c r="AG125" s="780"/>
      <c r="AH125" s="780"/>
      <c r="AI125" s="780"/>
      <c r="AJ125" s="781"/>
      <c r="AK125" s="782" t="s">
        <v>128</v>
      </c>
      <c r="AL125" s="780"/>
      <c r="AM125" s="780"/>
      <c r="AN125" s="780"/>
      <c r="AO125" s="781"/>
      <c r="AP125" s="824" t="s">
        <v>128</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465</v>
      </c>
      <c r="CL125" s="852"/>
      <c r="CM125" s="852"/>
      <c r="CN125" s="852"/>
      <c r="CO125" s="853"/>
      <c r="CP125" s="860" t="s">
        <v>466</v>
      </c>
      <c r="CQ125" s="808"/>
      <c r="CR125" s="808"/>
      <c r="CS125" s="808"/>
      <c r="CT125" s="808"/>
      <c r="CU125" s="808"/>
      <c r="CV125" s="808"/>
      <c r="CW125" s="808"/>
      <c r="CX125" s="808"/>
      <c r="CY125" s="808"/>
      <c r="CZ125" s="808"/>
      <c r="DA125" s="808"/>
      <c r="DB125" s="808"/>
      <c r="DC125" s="808"/>
      <c r="DD125" s="808"/>
      <c r="DE125" s="808"/>
      <c r="DF125" s="809"/>
      <c r="DG125" s="861" t="s">
        <v>128</v>
      </c>
      <c r="DH125" s="842"/>
      <c r="DI125" s="842"/>
      <c r="DJ125" s="842"/>
      <c r="DK125" s="842"/>
      <c r="DL125" s="842" t="s">
        <v>128</v>
      </c>
      <c r="DM125" s="842"/>
      <c r="DN125" s="842"/>
      <c r="DO125" s="842"/>
      <c r="DP125" s="842"/>
      <c r="DQ125" s="842" t="s">
        <v>128</v>
      </c>
      <c r="DR125" s="842"/>
      <c r="DS125" s="842"/>
      <c r="DT125" s="842"/>
      <c r="DU125" s="842"/>
      <c r="DV125" s="843" t="s">
        <v>128</v>
      </c>
      <c r="DW125" s="843"/>
      <c r="DX125" s="843"/>
      <c r="DY125" s="843"/>
      <c r="DZ125" s="844"/>
    </row>
    <row r="126" spans="1:130" s="230" customFormat="1" ht="26.25" customHeight="1" thickBot="1" x14ac:dyDescent="0.2">
      <c r="A126" s="820"/>
      <c r="B126" s="821"/>
      <c r="C126" s="815" t="s">
        <v>455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128</v>
      </c>
      <c r="AB126" s="780"/>
      <c r="AC126" s="780"/>
      <c r="AD126" s="780"/>
      <c r="AE126" s="781"/>
      <c r="AF126" s="782" t="s">
        <v>128</v>
      </c>
      <c r="AG126" s="780"/>
      <c r="AH126" s="780"/>
      <c r="AI126" s="780"/>
      <c r="AJ126" s="781"/>
      <c r="AK126" s="782" t="s">
        <v>128</v>
      </c>
      <c r="AL126" s="780"/>
      <c r="AM126" s="780"/>
      <c r="AN126" s="780"/>
      <c r="AO126" s="781"/>
      <c r="AP126" s="824" t="s">
        <v>128</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467</v>
      </c>
      <c r="CQ126" s="752"/>
      <c r="CR126" s="752"/>
      <c r="CS126" s="752"/>
      <c r="CT126" s="752"/>
      <c r="CU126" s="752"/>
      <c r="CV126" s="752"/>
      <c r="CW126" s="752"/>
      <c r="CX126" s="752"/>
      <c r="CY126" s="752"/>
      <c r="CZ126" s="752"/>
      <c r="DA126" s="752"/>
      <c r="DB126" s="752"/>
      <c r="DC126" s="752"/>
      <c r="DD126" s="752"/>
      <c r="DE126" s="752"/>
      <c r="DF126" s="753"/>
      <c r="DG126" s="816" t="s">
        <v>128</v>
      </c>
      <c r="DH126" s="817"/>
      <c r="DI126" s="817"/>
      <c r="DJ126" s="817"/>
      <c r="DK126" s="817"/>
      <c r="DL126" s="817" t="s">
        <v>128</v>
      </c>
      <c r="DM126" s="817"/>
      <c r="DN126" s="817"/>
      <c r="DO126" s="817"/>
      <c r="DP126" s="817"/>
      <c r="DQ126" s="817" t="s">
        <v>128</v>
      </c>
      <c r="DR126" s="817"/>
      <c r="DS126" s="817"/>
      <c r="DT126" s="817"/>
      <c r="DU126" s="817"/>
      <c r="DV126" s="794" t="s">
        <v>128</v>
      </c>
      <c r="DW126" s="794"/>
      <c r="DX126" s="794"/>
      <c r="DY126" s="794"/>
      <c r="DZ126" s="795"/>
    </row>
    <row r="127" spans="1:130" s="230" customFormat="1" ht="26.25" customHeight="1" x14ac:dyDescent="0.15">
      <c r="A127" s="822"/>
      <c r="B127" s="823"/>
      <c r="C127" s="838" t="s">
        <v>468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128</v>
      </c>
      <c r="AB127" s="780"/>
      <c r="AC127" s="780"/>
      <c r="AD127" s="780"/>
      <c r="AE127" s="781"/>
      <c r="AF127" s="782" t="s">
        <v>128</v>
      </c>
      <c r="AG127" s="780"/>
      <c r="AH127" s="780"/>
      <c r="AI127" s="780"/>
      <c r="AJ127" s="781"/>
      <c r="AK127" s="782" t="s">
        <v>128</v>
      </c>
      <c r="AL127" s="780"/>
      <c r="AM127" s="780"/>
      <c r="AN127" s="780"/>
      <c r="AO127" s="781"/>
      <c r="AP127" s="824" t="s">
        <v>128</v>
      </c>
      <c r="AQ127" s="825"/>
      <c r="AR127" s="825"/>
      <c r="AS127" s="825"/>
      <c r="AT127" s="826"/>
      <c r="AU127" s="232"/>
      <c r="AV127" s="232"/>
      <c r="AW127" s="232"/>
      <c r="AX127" s="841" t="s">
        <v>469</v>
      </c>
      <c r="AY127" s="812"/>
      <c r="AZ127" s="812"/>
      <c r="BA127" s="812"/>
      <c r="BB127" s="812"/>
      <c r="BC127" s="812"/>
      <c r="BD127" s="812"/>
      <c r="BE127" s="813"/>
      <c r="BF127" s="811" t="s">
        <v>470</v>
      </c>
      <c r="BG127" s="812"/>
      <c r="BH127" s="812"/>
      <c r="BI127" s="812"/>
      <c r="BJ127" s="812"/>
      <c r="BK127" s="812"/>
      <c r="BL127" s="813"/>
      <c r="BM127" s="811" t="s">
        <v>471</v>
      </c>
      <c r="BN127" s="812"/>
      <c r="BO127" s="812"/>
      <c r="BP127" s="812"/>
      <c r="BQ127" s="812"/>
      <c r="BR127" s="812"/>
      <c r="BS127" s="813"/>
      <c r="BT127" s="811" t="s">
        <v>472</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473</v>
      </c>
      <c r="CQ127" s="752"/>
      <c r="CR127" s="752"/>
      <c r="CS127" s="752"/>
      <c r="CT127" s="752"/>
      <c r="CU127" s="752"/>
      <c r="CV127" s="752"/>
      <c r="CW127" s="752"/>
      <c r="CX127" s="752"/>
      <c r="CY127" s="752"/>
      <c r="CZ127" s="752"/>
      <c r="DA127" s="752"/>
      <c r="DB127" s="752"/>
      <c r="DC127" s="752"/>
      <c r="DD127" s="752"/>
      <c r="DE127" s="752"/>
      <c r="DF127" s="753"/>
      <c r="DG127" s="816" t="s">
        <v>128</v>
      </c>
      <c r="DH127" s="817"/>
      <c r="DI127" s="817"/>
      <c r="DJ127" s="817"/>
      <c r="DK127" s="817"/>
      <c r="DL127" s="817" t="s">
        <v>128</v>
      </c>
      <c r="DM127" s="817"/>
      <c r="DN127" s="817"/>
      <c r="DO127" s="817"/>
      <c r="DP127" s="817"/>
      <c r="DQ127" s="817" t="s">
        <v>128</v>
      </c>
      <c r="DR127" s="817"/>
      <c r="DS127" s="817"/>
      <c r="DT127" s="817"/>
      <c r="DU127" s="817"/>
      <c r="DV127" s="794" t="s">
        <v>128</v>
      </c>
      <c r="DW127" s="794"/>
      <c r="DX127" s="794"/>
      <c r="DY127" s="794"/>
      <c r="DZ127" s="795"/>
    </row>
    <row r="128" spans="1:130" s="230" customFormat="1" ht="26.25" customHeight="1" thickBot="1" x14ac:dyDescent="0.2">
      <c r="A128" s="796" t="s">
        <v>474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475</v>
      </c>
      <c r="X128" s="798"/>
      <c r="Y128" s="798"/>
      <c r="Z128" s="799"/>
      <c r="AA128" s="800">
        <v>1</v>
      </c>
      <c r="AB128" s="801"/>
      <c r="AC128" s="801"/>
      <c r="AD128" s="801"/>
      <c r="AE128" s="802"/>
      <c r="AF128" s="803">
        <v>260</v>
      </c>
      <c r="AG128" s="801"/>
      <c r="AH128" s="801"/>
      <c r="AI128" s="801"/>
      <c r="AJ128" s="802"/>
      <c r="AK128" s="803">
        <v>527</v>
      </c>
      <c r="AL128" s="801"/>
      <c r="AM128" s="801"/>
      <c r="AN128" s="801"/>
      <c r="AO128" s="802"/>
      <c r="AP128" s="804"/>
      <c r="AQ128" s="805"/>
      <c r="AR128" s="805"/>
      <c r="AS128" s="805"/>
      <c r="AT128" s="806"/>
      <c r="AU128" s="232"/>
      <c r="AV128" s="232"/>
      <c r="AW128" s="232"/>
      <c r="AX128" s="807" t="s">
        <v>476</v>
      </c>
      <c r="AY128" s="808"/>
      <c r="AZ128" s="808"/>
      <c r="BA128" s="808"/>
      <c r="BB128" s="808"/>
      <c r="BC128" s="808"/>
      <c r="BD128" s="808"/>
      <c r="BE128" s="809"/>
      <c r="BF128" s="786" t="s">
        <v>128</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477</v>
      </c>
      <c r="CQ128" s="730"/>
      <c r="CR128" s="730"/>
      <c r="CS128" s="730"/>
      <c r="CT128" s="730"/>
      <c r="CU128" s="730"/>
      <c r="CV128" s="730"/>
      <c r="CW128" s="730"/>
      <c r="CX128" s="730"/>
      <c r="CY128" s="730"/>
      <c r="CZ128" s="730"/>
      <c r="DA128" s="730"/>
      <c r="DB128" s="730"/>
      <c r="DC128" s="730"/>
      <c r="DD128" s="730"/>
      <c r="DE128" s="730"/>
      <c r="DF128" s="731"/>
      <c r="DG128" s="790" t="s">
        <v>128</v>
      </c>
      <c r="DH128" s="791"/>
      <c r="DI128" s="791"/>
      <c r="DJ128" s="791"/>
      <c r="DK128" s="791"/>
      <c r="DL128" s="791" t="s">
        <v>128</v>
      </c>
      <c r="DM128" s="791"/>
      <c r="DN128" s="791"/>
      <c r="DO128" s="791"/>
      <c r="DP128" s="791"/>
      <c r="DQ128" s="791" t="s">
        <v>128</v>
      </c>
      <c r="DR128" s="791"/>
      <c r="DS128" s="791"/>
      <c r="DT128" s="791"/>
      <c r="DU128" s="791"/>
      <c r="DV128" s="792" t="s">
        <v>128</v>
      </c>
      <c r="DW128" s="792"/>
      <c r="DX128" s="792"/>
      <c r="DY128" s="792"/>
      <c r="DZ128" s="793"/>
    </row>
    <row r="129" spans="1:131" s="230" customFormat="1" ht="26.25" customHeight="1" x14ac:dyDescent="0.15">
      <c r="A129" s="774" t="s">
        <v>107</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478</v>
      </c>
      <c r="X129" s="777"/>
      <c r="Y129" s="777"/>
      <c r="Z129" s="778"/>
      <c r="AA129" s="779">
        <v>2253873</v>
      </c>
      <c r="AB129" s="780"/>
      <c r="AC129" s="780"/>
      <c r="AD129" s="780"/>
      <c r="AE129" s="781"/>
      <c r="AF129" s="782">
        <v>2472191</v>
      </c>
      <c r="AG129" s="780"/>
      <c r="AH129" s="780"/>
      <c r="AI129" s="780"/>
      <c r="AJ129" s="781"/>
      <c r="AK129" s="782">
        <v>2481638</v>
      </c>
      <c r="AL129" s="780"/>
      <c r="AM129" s="780"/>
      <c r="AN129" s="780"/>
      <c r="AO129" s="781"/>
      <c r="AP129" s="783"/>
      <c r="AQ129" s="784"/>
      <c r="AR129" s="784"/>
      <c r="AS129" s="784"/>
      <c r="AT129" s="785"/>
      <c r="AU129" s="233"/>
      <c r="AV129" s="233"/>
      <c r="AW129" s="233"/>
      <c r="AX129" s="751" t="s">
        <v>479</v>
      </c>
      <c r="AY129" s="752"/>
      <c r="AZ129" s="752"/>
      <c r="BA129" s="752"/>
      <c r="BB129" s="752"/>
      <c r="BC129" s="752"/>
      <c r="BD129" s="752"/>
      <c r="BE129" s="753"/>
      <c r="BF129" s="770" t="s">
        <v>128</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480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481</v>
      </c>
      <c r="X130" s="777"/>
      <c r="Y130" s="777"/>
      <c r="Z130" s="778"/>
      <c r="AA130" s="779">
        <v>410642</v>
      </c>
      <c r="AB130" s="780"/>
      <c r="AC130" s="780"/>
      <c r="AD130" s="780"/>
      <c r="AE130" s="781"/>
      <c r="AF130" s="782">
        <v>430724</v>
      </c>
      <c r="AG130" s="780"/>
      <c r="AH130" s="780"/>
      <c r="AI130" s="780"/>
      <c r="AJ130" s="781"/>
      <c r="AK130" s="782">
        <v>478308</v>
      </c>
      <c r="AL130" s="780"/>
      <c r="AM130" s="780"/>
      <c r="AN130" s="780"/>
      <c r="AO130" s="781"/>
      <c r="AP130" s="783"/>
      <c r="AQ130" s="784"/>
      <c r="AR130" s="784"/>
      <c r="AS130" s="784"/>
      <c r="AT130" s="785"/>
      <c r="AU130" s="233"/>
      <c r="AV130" s="233"/>
      <c r="AW130" s="233"/>
      <c r="AX130" s="751" t="s">
        <v>482</v>
      </c>
      <c r="AY130" s="752"/>
      <c r="AZ130" s="752"/>
      <c r="BA130" s="752"/>
      <c r="BB130" s="752"/>
      <c r="BC130" s="752"/>
      <c r="BD130" s="752"/>
      <c r="BE130" s="753"/>
      <c r="BF130" s="754">
        <v>8.5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483</v>
      </c>
      <c r="X131" s="761"/>
      <c r="Y131" s="761"/>
      <c r="Z131" s="762"/>
      <c r="AA131" s="763">
        <v>1843231</v>
      </c>
      <c r="AB131" s="764"/>
      <c r="AC131" s="764"/>
      <c r="AD131" s="764"/>
      <c r="AE131" s="765"/>
      <c r="AF131" s="766">
        <v>2041467</v>
      </c>
      <c r="AG131" s="764"/>
      <c r="AH131" s="764"/>
      <c r="AI131" s="764"/>
      <c r="AJ131" s="765"/>
      <c r="AK131" s="766">
        <v>2003330</v>
      </c>
      <c r="AL131" s="764"/>
      <c r="AM131" s="764"/>
      <c r="AN131" s="764"/>
      <c r="AO131" s="765"/>
      <c r="AP131" s="767"/>
      <c r="AQ131" s="768"/>
      <c r="AR131" s="768"/>
      <c r="AS131" s="768"/>
      <c r="AT131" s="769"/>
      <c r="AU131" s="233"/>
      <c r="AV131" s="233"/>
      <c r="AW131" s="233"/>
      <c r="AX131" s="729" t="s">
        <v>484</v>
      </c>
      <c r="AY131" s="730"/>
      <c r="AZ131" s="730"/>
      <c r="BA131" s="730"/>
      <c r="BB131" s="730"/>
      <c r="BC131" s="730"/>
      <c r="BD131" s="730"/>
      <c r="BE131" s="731"/>
      <c r="BF131" s="732" t="s">
        <v>128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485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486</v>
      </c>
      <c r="W132" s="742"/>
      <c r="X132" s="742"/>
      <c r="Y132" s="742"/>
      <c r="Z132" s="743"/>
      <c r="AA132" s="744">
        <v>9.6172427660000004</v>
      </c>
      <c r="AB132" s="745"/>
      <c r="AC132" s="745"/>
      <c r="AD132" s="745"/>
      <c r="AE132" s="746"/>
      <c r="AF132" s="747">
        <v>7.9098511020000002</v>
      </c>
      <c r="AG132" s="745"/>
      <c r="AH132" s="745"/>
      <c r="AI132" s="745"/>
      <c r="AJ132" s="746"/>
      <c r="AK132" s="747">
        <v>8.1230251629999994</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487</v>
      </c>
      <c r="W133" s="721"/>
      <c r="X133" s="721"/>
      <c r="Y133" s="721"/>
      <c r="Z133" s="722"/>
      <c r="AA133" s="723">
        <v>9.1</v>
      </c>
      <c r="AB133" s="724"/>
      <c r="AC133" s="724"/>
      <c r="AD133" s="724"/>
      <c r="AE133" s="725"/>
      <c r="AF133" s="723">
        <v>9</v>
      </c>
      <c r="AG133" s="724"/>
      <c r="AH133" s="724"/>
      <c r="AI133" s="724"/>
      <c r="AJ133" s="725"/>
      <c r="AK133" s="723">
        <v>8.5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Bx8Jm/tx3e4nEciWQwDVO9lq7oSHOzNu3ZbtcpTIhayCoe0Fxe6FLhExLiw6CayElV/vSR8U7egDh2MAxppH/A==" saltValue="ipRGqWlIs7Q65S7zUz6D0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verticalCentered="1"/>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Q1" zoomScale="80" zoomScaleNormal="85" zoomScaleSheetLayoutView="80" workbookViewId="0">
      <selection activeCell="DM25" sqref="DM2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grtuMav1rF5i9zAqUvNLQ1eLY7jkxfvWXnWWaGl7bLYDnSudRRaSUesABS3mSeAdN6CxnvP8gTNqHN/sr17Bw==" saltValue="ahfszNuCOkDrYqk7tunsL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L2SDLc7qxVK+TjXbGePGSBWSPEytF1ubxkbAeJaX0PzM9RKHk5GdRXjr1725A10xoaH0ihLloaqdPDdN7FZFA==" saltValue="5f36NP7ul0efNEbBcEEmYg=="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491</v>
      </c>
      <c r="AP7" s="272"/>
      <c r="AQ7" s="273" t="s">
        <v>492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493</v>
      </c>
      <c r="AQ8" s="279" t="s">
        <v>494</v>
      </c>
      <c r="AR8" s="280" t="s">
        <v>495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496</v>
      </c>
      <c r="AL9" s="1131"/>
      <c r="AM9" s="1131"/>
      <c r="AN9" s="1132"/>
      <c r="AO9" s="281">
        <v>631393</v>
      </c>
      <c r="AP9" s="281">
        <v>205131</v>
      </c>
      <c r="AQ9" s="282">
        <v>255467</v>
      </c>
      <c r="AR9" s="283">
        <v>-19.7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497</v>
      </c>
      <c r="AL10" s="1131"/>
      <c r="AM10" s="1131"/>
      <c r="AN10" s="1132"/>
      <c r="AO10" s="284">
        <v>130205</v>
      </c>
      <c r="AP10" s="284">
        <v>42302</v>
      </c>
      <c r="AQ10" s="285">
        <v>29275</v>
      </c>
      <c r="AR10" s="286">
        <v>44.5</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498</v>
      </c>
      <c r="AL11" s="1131"/>
      <c r="AM11" s="1131"/>
      <c r="AN11" s="1132"/>
      <c r="AO11" s="284">
        <v>15532</v>
      </c>
      <c r="AP11" s="284">
        <v>5046</v>
      </c>
      <c r="AQ11" s="285">
        <v>3959</v>
      </c>
      <c r="AR11" s="286">
        <v>27.5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499</v>
      </c>
      <c r="AL12" s="1131"/>
      <c r="AM12" s="1131"/>
      <c r="AN12" s="1132"/>
      <c r="AO12" s="284" t="s">
        <v>500</v>
      </c>
      <c r="AP12" s="284" t="s">
        <v>500</v>
      </c>
      <c r="AQ12" s="285" t="s">
        <v>500</v>
      </c>
      <c r="AR12" s="286" t="s">
        <v>500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501</v>
      </c>
      <c r="AL13" s="1131"/>
      <c r="AM13" s="1131"/>
      <c r="AN13" s="1132"/>
      <c r="AO13" s="284">
        <v>45510</v>
      </c>
      <c r="AP13" s="284">
        <v>14786</v>
      </c>
      <c r="AQ13" s="285">
        <v>9349</v>
      </c>
      <c r="AR13" s="286">
        <v>58.2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502</v>
      </c>
      <c r="AL14" s="1131"/>
      <c r="AM14" s="1131"/>
      <c r="AN14" s="1132"/>
      <c r="AO14" s="284">
        <v>11212</v>
      </c>
      <c r="AP14" s="284">
        <v>3643</v>
      </c>
      <c r="AQ14" s="285">
        <v>4659</v>
      </c>
      <c r="AR14" s="286">
        <v>-21.8</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503</v>
      </c>
      <c r="AL15" s="1134"/>
      <c r="AM15" s="1134"/>
      <c r="AN15" s="1135"/>
      <c r="AO15" s="284">
        <v>-52116</v>
      </c>
      <c r="AP15" s="284">
        <v>-16932</v>
      </c>
      <c r="AQ15" s="285">
        <v>-18111</v>
      </c>
      <c r="AR15" s="286">
        <v>-6.5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187</v>
      </c>
      <c r="AL16" s="1134"/>
      <c r="AM16" s="1134"/>
      <c r="AN16" s="1135"/>
      <c r="AO16" s="284">
        <v>781736</v>
      </c>
      <c r="AP16" s="284">
        <v>253975</v>
      </c>
      <c r="AQ16" s="285">
        <v>284598</v>
      </c>
      <c r="AR16" s="286">
        <v>-10.8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505</v>
      </c>
      <c r="AP20" s="293" t="s">
        <v>506</v>
      </c>
      <c r="AQ20" s="294" t="s">
        <v>507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508</v>
      </c>
      <c r="AL21" s="1137"/>
      <c r="AM21" s="1137"/>
      <c r="AN21" s="1138"/>
      <c r="AO21" s="297">
        <v>18.190000000000001</v>
      </c>
      <c r="AP21" s="298">
        <v>25.07</v>
      </c>
      <c r="AQ21" s="299">
        <v>-6.88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509</v>
      </c>
      <c r="AL22" s="1137"/>
      <c r="AM22" s="1137"/>
      <c r="AN22" s="1138"/>
      <c r="AO22" s="302">
        <v>97</v>
      </c>
      <c r="AP22" s="303">
        <v>94.5</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510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511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491</v>
      </c>
      <c r="AP30" s="272"/>
      <c r="AQ30" s="273" t="s">
        <v>492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493</v>
      </c>
      <c r="AQ31" s="279" t="s">
        <v>494</v>
      </c>
      <c r="AR31" s="280" t="s">
        <v>495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513</v>
      </c>
      <c r="AL32" s="1121"/>
      <c r="AM32" s="1121"/>
      <c r="AN32" s="1122"/>
      <c r="AO32" s="312">
        <v>539943</v>
      </c>
      <c r="AP32" s="312">
        <v>175420</v>
      </c>
      <c r="AQ32" s="313">
        <v>156764</v>
      </c>
      <c r="AR32" s="314">
        <v>11.9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514</v>
      </c>
      <c r="AL33" s="1121"/>
      <c r="AM33" s="1121"/>
      <c r="AN33" s="1122"/>
      <c r="AO33" s="312" t="s">
        <v>500</v>
      </c>
      <c r="AP33" s="312" t="s">
        <v>500</v>
      </c>
      <c r="AQ33" s="313" t="s">
        <v>500</v>
      </c>
      <c r="AR33" s="314" t="s">
        <v>500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515</v>
      </c>
      <c r="AL34" s="1121"/>
      <c r="AM34" s="1121"/>
      <c r="AN34" s="1122"/>
      <c r="AO34" s="312" t="s">
        <v>500</v>
      </c>
      <c r="AP34" s="312" t="s">
        <v>500</v>
      </c>
      <c r="AQ34" s="313" t="s">
        <v>500</v>
      </c>
      <c r="AR34" s="314" t="s">
        <v>500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516</v>
      </c>
      <c r="AL35" s="1121"/>
      <c r="AM35" s="1121"/>
      <c r="AN35" s="1122"/>
      <c r="AO35" s="312">
        <v>86823</v>
      </c>
      <c r="AP35" s="312">
        <v>28208</v>
      </c>
      <c r="AQ35" s="313">
        <v>30923</v>
      </c>
      <c r="AR35" s="314">
        <v>-8.8000000000000007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517</v>
      </c>
      <c r="AL36" s="1121"/>
      <c r="AM36" s="1121"/>
      <c r="AN36" s="1122"/>
      <c r="AO36" s="312">
        <v>9735</v>
      </c>
      <c r="AP36" s="312">
        <v>3163</v>
      </c>
      <c r="AQ36" s="313">
        <v>4657</v>
      </c>
      <c r="AR36" s="314">
        <v>-32.1</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518</v>
      </c>
      <c r="AL37" s="1121"/>
      <c r="AM37" s="1121"/>
      <c r="AN37" s="1122"/>
      <c r="AO37" s="312">
        <v>5065</v>
      </c>
      <c r="AP37" s="312">
        <v>1646</v>
      </c>
      <c r="AQ37" s="313">
        <v>888</v>
      </c>
      <c r="AR37" s="314">
        <v>85.4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519</v>
      </c>
      <c r="AL38" s="1124"/>
      <c r="AM38" s="1124"/>
      <c r="AN38" s="1125"/>
      <c r="AO38" s="315" t="s">
        <v>500</v>
      </c>
      <c r="AP38" s="315" t="s">
        <v>500</v>
      </c>
      <c r="AQ38" s="316">
        <v>21</v>
      </c>
      <c r="AR38" s="304" t="s">
        <v>500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520</v>
      </c>
      <c r="AL39" s="1124"/>
      <c r="AM39" s="1124"/>
      <c r="AN39" s="1125"/>
      <c r="AO39" s="312">
        <v>-527</v>
      </c>
      <c r="AP39" s="312">
        <v>-171</v>
      </c>
      <c r="AQ39" s="313">
        <v>-6724</v>
      </c>
      <c r="AR39" s="314">
        <v>-97.5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521</v>
      </c>
      <c r="AL40" s="1121"/>
      <c r="AM40" s="1121"/>
      <c r="AN40" s="1122"/>
      <c r="AO40" s="312">
        <v>-478308</v>
      </c>
      <c r="AP40" s="312">
        <v>-155396</v>
      </c>
      <c r="AQ40" s="313">
        <v>-136123</v>
      </c>
      <c r="AR40" s="314">
        <v>14.2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300</v>
      </c>
      <c r="AL41" s="1127"/>
      <c r="AM41" s="1127"/>
      <c r="AN41" s="1128"/>
      <c r="AO41" s="312">
        <v>162731</v>
      </c>
      <c r="AP41" s="312">
        <v>52869</v>
      </c>
      <c r="AQ41" s="313">
        <v>50405</v>
      </c>
      <c r="AR41" s="314">
        <v>4.9000000000000004</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522</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491</v>
      </c>
      <c r="AN49" s="1115" t="s">
        <v>525</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526</v>
      </c>
      <c r="AO50" s="329" t="s">
        <v>527</v>
      </c>
      <c r="AP50" s="330" t="s">
        <v>528</v>
      </c>
      <c r="AQ50" s="331" t="s">
        <v>529</v>
      </c>
      <c r="AR50" s="332" t="s">
        <v>530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531</v>
      </c>
      <c r="AL51" s="325"/>
      <c r="AM51" s="333">
        <v>649914</v>
      </c>
      <c r="AN51" s="334">
        <v>195934</v>
      </c>
      <c r="AO51" s="335">
        <v>-8.3000000000000007</v>
      </c>
      <c r="AP51" s="336">
        <v>289738</v>
      </c>
      <c r="AQ51" s="337">
        <v>-8.6999999999999993</v>
      </c>
      <c r="AR51" s="338">
        <v>0.4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532</v>
      </c>
      <c r="AM52" s="341">
        <v>214880</v>
      </c>
      <c r="AN52" s="342">
        <v>64781</v>
      </c>
      <c r="AO52" s="343">
        <v>-27.6</v>
      </c>
      <c r="AP52" s="344">
        <v>156238</v>
      </c>
      <c r="AQ52" s="345">
        <v>-4.9000000000000004</v>
      </c>
      <c r="AR52" s="346">
        <v>-22.7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533</v>
      </c>
      <c r="AL53" s="325"/>
      <c r="AM53" s="333">
        <v>1097609</v>
      </c>
      <c r="AN53" s="334">
        <v>335660</v>
      </c>
      <c r="AO53" s="335">
        <v>71.3</v>
      </c>
      <c r="AP53" s="336">
        <v>316937</v>
      </c>
      <c r="AQ53" s="337">
        <v>9.4</v>
      </c>
      <c r="AR53" s="338">
        <v>61.9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532</v>
      </c>
      <c r="AM54" s="341">
        <v>335246</v>
      </c>
      <c r="AN54" s="342">
        <v>102522</v>
      </c>
      <c r="AO54" s="343">
        <v>58.3</v>
      </c>
      <c r="AP54" s="344">
        <v>199150</v>
      </c>
      <c r="AQ54" s="345">
        <v>27.5</v>
      </c>
      <c r="AR54" s="346">
        <v>30.8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534</v>
      </c>
      <c r="AL55" s="325"/>
      <c r="AM55" s="333">
        <v>1000790</v>
      </c>
      <c r="AN55" s="334">
        <v>312454</v>
      </c>
      <c r="AO55" s="335">
        <v>-6.9</v>
      </c>
      <c r="AP55" s="336">
        <v>332350</v>
      </c>
      <c r="AQ55" s="337">
        <v>4.9000000000000004</v>
      </c>
      <c r="AR55" s="338">
        <v>-11.8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532</v>
      </c>
      <c r="AM56" s="341">
        <v>140815</v>
      </c>
      <c r="AN56" s="342">
        <v>43963</v>
      </c>
      <c r="AO56" s="343">
        <v>-57.1</v>
      </c>
      <c r="AP56" s="344">
        <v>200453</v>
      </c>
      <c r="AQ56" s="345">
        <v>0.7</v>
      </c>
      <c r="AR56" s="346">
        <v>-57.8</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535</v>
      </c>
      <c r="AL57" s="325"/>
      <c r="AM57" s="333">
        <v>534136</v>
      </c>
      <c r="AN57" s="334">
        <v>168923</v>
      </c>
      <c r="AO57" s="335">
        <v>-45.9</v>
      </c>
      <c r="AP57" s="336">
        <v>362690</v>
      </c>
      <c r="AQ57" s="337">
        <v>9.1</v>
      </c>
      <c r="AR57" s="338">
        <v>-55</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532</v>
      </c>
      <c r="AM58" s="341">
        <v>207356</v>
      </c>
      <c r="AN58" s="342">
        <v>65577</v>
      </c>
      <c r="AO58" s="343">
        <v>49.2</v>
      </c>
      <c r="AP58" s="344">
        <v>172580</v>
      </c>
      <c r="AQ58" s="345">
        <v>-13.9</v>
      </c>
      <c r="AR58" s="346">
        <v>63.1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536</v>
      </c>
      <c r="AL59" s="325"/>
      <c r="AM59" s="333">
        <v>708360</v>
      </c>
      <c r="AN59" s="334">
        <v>230136</v>
      </c>
      <c r="AO59" s="335">
        <v>36.200000000000003</v>
      </c>
      <c r="AP59" s="336">
        <v>296093</v>
      </c>
      <c r="AQ59" s="337">
        <v>-18.399999999999999</v>
      </c>
      <c r="AR59" s="338">
        <v>54.6</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532</v>
      </c>
      <c r="AM60" s="341">
        <v>248429</v>
      </c>
      <c r="AN60" s="342">
        <v>80711</v>
      </c>
      <c r="AO60" s="343">
        <v>23.1</v>
      </c>
      <c r="AP60" s="344">
        <v>140545</v>
      </c>
      <c r="AQ60" s="345">
        <v>-18.600000000000001</v>
      </c>
      <c r="AR60" s="346">
        <v>41.7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537</v>
      </c>
      <c r="AL61" s="347"/>
      <c r="AM61" s="348">
        <v>798162</v>
      </c>
      <c r="AN61" s="349">
        <v>248621</v>
      </c>
      <c r="AO61" s="350">
        <v>9.3000000000000007</v>
      </c>
      <c r="AP61" s="351">
        <v>319562</v>
      </c>
      <c r="AQ61" s="352">
        <v>-0.7</v>
      </c>
      <c r="AR61" s="338">
        <v>10</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532</v>
      </c>
      <c r="AM62" s="341">
        <v>229345</v>
      </c>
      <c r="AN62" s="342">
        <v>71511</v>
      </c>
      <c r="AO62" s="343">
        <v>9.1999999999999993</v>
      </c>
      <c r="AP62" s="344">
        <v>173793</v>
      </c>
      <c r="AQ62" s="345">
        <v>-1.8</v>
      </c>
      <c r="AR62" s="346">
        <v>11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x3SmpmP4JOK6jepCpdRCBG30Nah71eo3BihHtp8mXnhF92tlFFFxTrbMdtwIO6s2zYIUPiImCXr1LeuFS5gIBw==" saltValue="VtR3uAeOI8Pmi7dlziSrp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539</v>
      </c>
    </row>
    <row r="121" spans="125:125" ht="13.5" hidden="1" customHeight="1" x14ac:dyDescent="0.15">
      <c r="DU121" s="259"/>
    </row>
  </sheetData>
  <sheetProtection algorithmName="SHA-512" hashValue="VwOlrJdrwRVqrlBWd7B6Tyyhb0mM56medD4LfJuCfxFf+pZja1Ql573sl/oH6p0XPLjpTh+iIUvjWfv8IiHY/Q==" saltValue="F8WbVr7BoNPz/dKrvGbnT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540</v>
      </c>
    </row>
  </sheetData>
  <sheetProtection algorithmName="SHA-512" hashValue="STCr+i03vkMITc/528Eb1X3mOCVeLjTuNFjx5Bgqm8sl7ZiHWCFSQKdZ7WW5mHQ5Dtf+xbhibMJ+qv8waU+G2w==" saltValue="rKRDCYB7VRv/FXau+ZEGm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15">
      <c r="B47" s="10"/>
      <c r="C47" s="1139" t="s">
        <v>3</v>
      </c>
      <c r="D47" s="1139"/>
      <c r="E47" s="1140"/>
      <c r="F47" s="11">
        <v>28.26</v>
      </c>
      <c r="G47" s="12">
        <v>28.06</v>
      </c>
      <c r="H47" s="12">
        <v>27.27</v>
      </c>
      <c r="I47" s="12">
        <v>24.95</v>
      </c>
      <c r="J47" s="13">
        <v>24.95</v>
      </c>
    </row>
    <row r="48" spans="2:10" ht="57.75" customHeight="1" x14ac:dyDescent="0.15">
      <c r="B48" s="14"/>
      <c r="C48" s="1141" t="s">
        <v>4</v>
      </c>
      <c r="D48" s="1141"/>
      <c r="E48" s="1142"/>
      <c r="F48" s="15">
        <v>2.67</v>
      </c>
      <c r="G48" s="16">
        <v>1.66</v>
      </c>
      <c r="H48" s="16">
        <v>2.57</v>
      </c>
      <c r="I48" s="16">
        <v>2.5099999999999998</v>
      </c>
      <c r="J48" s="17">
        <v>3.27</v>
      </c>
    </row>
    <row r="49" spans="2:10" ht="57.75" customHeight="1" thickBot="1" x14ac:dyDescent="0.2">
      <c r="B49" s="18"/>
      <c r="C49" s="1143" t="s">
        <v>5</v>
      </c>
      <c r="D49" s="1143"/>
      <c r="E49" s="1144"/>
      <c r="F49" s="19">
        <v>0.78</v>
      </c>
      <c r="G49" s="20" t="s">
        <v>546</v>
      </c>
      <c r="H49" s="20">
        <v>1.06</v>
      </c>
      <c r="I49" s="20">
        <v>0.26</v>
      </c>
      <c r="J49" s="21">
        <v>0.86</v>
      </c>
    </row>
    <row r="50" spans="2:10" x14ac:dyDescent="0.15"/>
  </sheetData>
  <sheetProtection algorithmName="SHA-512" hashValue="uFGwim7OBk97MTrxo3bU7+/zLpzFmvP8wKceQB7ZuuCb5+g/13yLIHr+uTQKzIjFZID6pclNizUyWYLre2Bfzw==" saltValue="hK814XWuJ8OQS9WdAfzU7g=="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安井　大輔</cp:lastModifiedBy>
  <cp:lastPrinted>2024-03-23T01:51:21Z</cp:lastPrinted>
  <dcterms:created xsi:type="dcterms:W3CDTF">2024-02-05T02:43:51Z</dcterms:created>
  <dcterms:modified xsi:type="dcterms:W3CDTF">2024-09-17T23:43:36Z</dcterms:modified>
  <cp:category/>
</cp:coreProperties>
</file>