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6（R5決算）\01_3月公表分\05_HP公表\"/>
    </mc:Choice>
  </mc:AlternateContent>
  <bookViews>
    <workbookView xWindow="-120" yWindow="-120" windowWidth="20730" windowHeight="11040" tabRatio="761"/>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15" r:id="rId6"/>
    <sheet name="性質別歳出決算分析表（住民一人当たりのコスト）" sheetId="20"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AM35" i="10"/>
  <c r="C35" i="10"/>
  <c r="CO34" i="10"/>
  <c r="BW34" i="10"/>
  <c r="AM34" i="10"/>
  <c r="U34" i="10"/>
  <c r="U35"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<sst xmlns="http://schemas.openxmlformats.org/spreadsheetml/2006/main" count="1072" uniqueCount="554">
  <si>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</si>
  <si>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</si>
  <si>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</si>
  <si>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</si>
  <si>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</si>
  <si>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</si>
  <si>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</si>
  <si>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</si>
  <si>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</si>
  <si>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</si>
  <si>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</si>
  <si>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</si>
  <si>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</si>
  <si>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</si>
  <si>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</si>
  <si>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</si>
  <si>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</si>
  <si>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</si>
  <si>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</si>
  <si>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</si>
  <si>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</si>
  <si>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</si>
  <si>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</si>
  <si>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</si>
  <si>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</si>
  <si>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</si>
  <si>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</si>
  <si>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</si>
  <si>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</si>
  <si>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</si>
  <si>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</si>
  <si>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</si>
  <si>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</si>
  <si>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</si>
  <si>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</si>
  <si>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</si>
  <si>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</si>
  <si>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</si>
  <si>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</si>
  <si>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</si>
  <si>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</si>
  <si>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</si>
  <si>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</si>
  <si>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</si>
  <si>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</si>
  <si>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</si>
  <si>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</si>
  <si>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</si>
  <si>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</si>
  <si>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</si>
  <si>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</si>
  <si>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</si>
  <si>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</si>
  <si>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</si>
  <si>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</si>
  <si>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</si>
  <si>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</si>
  <si>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</si>
  <si>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</si>
  <si>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</si>
  <si>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</si>
  <si>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</si>
  <si>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</si>
  <si>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</si>
  <si>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</si>
  <si>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</si>
  <si>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</si>
  <si>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</si>
  <si>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</si>
  <si>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</si>
  <si>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</si>
  <si>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</si>
  <si>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</si>
  <si>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</si>
  <si>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</si>
  <si>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</si>
  <si>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</si>
  <si>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</si>
  <si>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</si>
  <si>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</si>
  <si>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</si>
  <si>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</si>
  <si>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</si>
  <si>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</si>
  <si>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</si>
  <si>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</si>
  <si>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</si>
  <si>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</si>
  <si>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</si>
  <si>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</si>
  <si>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</si>
  <si>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</si>
  <si>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</si>
  <si>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</si>
  <si>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</si>
  <si>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</si>
  <si>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</si>
  <si>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</si>
  <si>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</si>
  <si>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</si>
  <si>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</si>
  <si>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</si>
  <si>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</si>
  <si>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</si>
  <si>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</si>
  <si>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</si>
  <si>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</si>
  <si>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</si>
  <si>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</si>
  <si>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</si>
  <si>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</si>
  <si>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</si>
  <si>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</si>
  <si>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</si>
  <si>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</si>
  <si>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</si>
  <si>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</si>
  <si>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</si>
  <si>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</si>
  <si>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</si>
  <si>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</si>
  <si>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</si>
  <si>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</si>
  <si>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</si>
  <si>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</si>
  <si>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</si>
  <si>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</si>
  <si>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</si>
  <si>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</si>
  <si>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</si>
  <si>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</si>
  <si>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</si>
  <si>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</si>
  <si>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</si>
  <si>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</si>
  <si>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</si>
  <si>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</si>
  <si>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</si>
  <si>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</si>
  <si>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</si>
  <si>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</si>
  <si>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</si>
  <si>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</si>
  <si>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</si>
  <si>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</si>
  <si>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</si>
  <si>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</si>
  <si>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</si>
  <si>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</si>
  <si>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</si>
  <si>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</si>
  <si>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</si>
  <si>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</si>
  <si>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</si>
  <si>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</si>
  <si>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</si>
  <si>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</si>
  <si>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</si>
  <si>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</si>
  <si>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</si>
  <si>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</si>
  <si>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</si>
  <si>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</si>
  <si>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</si>
  <si>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</si>
  <si>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</si>
  <si>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</si>
  <si>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</si>
  <si>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</si>
  <si>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</si>
  <si>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</si>
  <si>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</si>
  <si>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</si>
  <si>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</si>
  <si>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</si>
  <si>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</si>
  <si>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</si>
  <si>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</si>
  <si>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</si>
  <si>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</si>
  <si>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</si>
  <si>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</si>
  <si>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</si>
  <si>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</si>
  <si>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</si>
  <si>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</si>
  <si>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</si>
  <si>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</si>
  <si>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</si>
  <si>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</si>
  <si>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</si>
  <si>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</si>
  <si>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</si>
  <si>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</si>
  <si>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</si>
  <si>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</si>
  <si>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</si>
  <si>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</si>
  <si>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</si>
  <si>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</si>
  <si>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</si>
  <si>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</si>
  <si>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</si>
  <si>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島根県川本町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</si>
  <si>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</si>
  <si>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</si>
  <si>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</si>
  <si>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</si>
  <si>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</si>
  <si>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</si>
  <si>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</si>
  <si>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</si>
  <si>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</si>
  <si>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</si>
  <si>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</si>
  <si>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</si>
  <si>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</si>
  <si>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</si>
  <si>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</si>
  <si>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</si>
  <si>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</si>
  <si>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</si>
  <si>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</si>
  <si>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</si>
  <si>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</si>
  <si>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</si>
  <si>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</si>
  <si>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</si>
  <si>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</si>
  <si>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</si>
  <si>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</si>
  <si>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</si>
  <si>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</si>
  <si>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</si>
  <si>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</si>
  <si>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</si>
  <si>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</si>
  <si>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</si>
  <si>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</si>
  <si>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</si>
  <si>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</si>
  <si>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</si>
  <si>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</si>
  <si>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</si>
  <si>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</si>
  <si>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</si>
  <si>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</si>
  <si>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</si>
  <si>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</si>
  <si>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</si>
  <si>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</si>
  <si>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</si>
  <si>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</si>
  <si>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</si>
  <si>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</si>
  <si>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</si>
  <si>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</si>
  <si>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</si>
  <si>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</si>
  <si>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</si>
  <si>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</si>
  <si>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</si>
  <si>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</si>
  <si>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</si>
  <si>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</si>
  <si>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</si>
  <si>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</si>
  <si>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</si>
  <si>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</si>
  <si>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</si>
  <si>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</si>
  <si>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</si>
  <si>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</si>
  <si>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</si>
  <si>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</si>
  <si>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</si>
  <si>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</si>
  <si>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</si>
  <si>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</si>
  <si>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</si>
  <si>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</si>
  <si>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</si>
  <si>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</si>
  <si>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</si>
  <si>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</si>
  <si>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</si>
  <si>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</si>
  <si>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</si>
  <si>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</si>
  <si>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</si>
  <si>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</si>
  <si>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</si>
  <si>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</si>
  <si>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</si>
  <si>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</si>
  <si>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</si>
  <si>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</si>
  <si>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</si>
  <si>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</si>
  <si>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</si>
  <si>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</si>
  <si>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</si>
  <si>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</si>
  <si>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</si>
  <si>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</si>
  <si>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</si>
  <si>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</si>
  <si>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</si>
  <si>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</si>
  <si>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</si>
  <si>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</si>
  <si>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</si>
  <si>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</si>
  <si>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</si>
  <si>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</si>
  <si>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</si>
  <si>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</si>
  <si>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</si>
  <si>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</si>
  <si>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</si>
  <si>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</si>
  <si>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</si>
  <si>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</si>
  <si>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</si>
  <si>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</si>
  <si>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</si>
  <si>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</si>
  <si>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</si>
  <si>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</si>
  <si>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</si>
  <si>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</si>
  <si>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</si>
  <si>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</si>
  <si>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</si>
  <si>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</si>
  <si>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</si>
  <si>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</si>
  <si>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</si>
  <si>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</si>
  <si>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</si>
  <si>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</si>
  <si>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</si>
  <si>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</si>
  <si>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</si>
  <si>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</si>
  <si>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</si>
  <si>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</si>
  <si>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</si>
  <si>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</si>
  <si>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</si>
  <si>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</si>
  <si>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</si>
  <si>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</si>
  <si>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</si>
  <si>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島根県川本町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</si>
  <si>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</si>
  <si>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</si>
  <si>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</si>
  <si>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</si>
  <si>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</si>
  <si>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</si>
  <si>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</si>
  <si>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</si>
  <si>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</si>
  <si>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</si>
  <si>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</si>
  <si>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</si>
  <si>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</si>
  <si>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</si>
  <si>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</si>
  <si>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</si>
  <si>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</si>
  <si>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</si>
  <si>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</si>
  <si>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</si>
  <si>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</si>
  <si>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</si>
  <si>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</si>
  <si>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</si>
  <si>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</si>
  <si>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</si>
  <si>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</si>
  <si>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</si>
  <si>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</si>
  <si>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</si>
  <si>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</si>
  <si>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</si>
  <si>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</si>
  <si>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</si>
  <si>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</si>
  <si>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</si>
  <si>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</si>
  <si>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農業集落排水処理事業特別会計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</si>
  <si>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</si>
  <si>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</si>
  <si>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</si>
  <si>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</si>
  <si>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</si>
  <si>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</si>
  <si>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</si>
  <si>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</si>
  <si>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</si>
  <si>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</si>
  <si>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</si>
  <si>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</si>
  <si>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</si>
  <si>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</si>
  <si>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</si>
  <si>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</si>
  <si>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</si>
  <si>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</si>
  <si>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</si>
  <si>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</si>
  <si>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</si>
  <si>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</si>
  <si>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</si>
  <si>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</si>
  <si>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</si>
  <si>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</si>
  <si>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</si>
  <si>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</si>
  <si>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</si>
  <si>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</si>
  <si>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</si>
  <si>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</si>
  <si>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</si>
  <si>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</si>
  <si>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</si>
  <si>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</si>
  <si>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</si>
  <si>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</si>
  <si>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</si>
  <si>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</si>
  <si>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</si>
  <si>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</si>
  <si>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</si>
  <si>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</si>
  <si>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</si>
  <si>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</si>
  <si>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</si>
  <si>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</si>
  <si>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</si>
  <si>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</si>
  <si>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</si>
  <si>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</si>
  <si>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</si>
  <si>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</si>
  <si>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</si>
  <si>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</si>
  <si>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</si>
  <si>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</si>
  <si>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</si>
  <si>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</si>
  <si>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</si>
  <si>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</si>
  <si>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</si>
  <si>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</si>
  <si>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</si>
  <si>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</si>
  <si>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</si>
  <si>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</si>
  <si>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</si>
  <si>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</si>
  <si>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</si>
  <si>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</si>
  <si>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</si>
  <si>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</si>
  <si>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</si>
  <si>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</si>
  <si>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</si>
  <si>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</si>
  <si>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</si>
  <si>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</si>
  <si>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</si>
  <si>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</si>
  <si>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</si>
  <si>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</si>
  <si>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</si>
  <si>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</si>
  <si>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</si>
  <si>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</si>
  <si>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</si>
  <si>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</si>
  <si>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</si>
  <si>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</si>
  <si>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</si>
  <si>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</si>
  <si>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</si>
  <si>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</si>
  <si>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</si>
  <si>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</si>
  <si>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</si>
  <si>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</si>
  <si>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</si>
  <si>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</si>
  <si>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</si>
  <si>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</si>
  <si>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</si>
  <si>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</si>
  <si>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</si>
  <si>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</si>
  <si>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</si>
  <si>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</si>
  <si>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</si>
  <si>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</si>
  <si>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</si>
  <si>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</si>
  <si>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</si>
  <si>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</si>
  <si>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</si>
  <si>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</si>
  <si>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</si>
  <si>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</si>
  <si>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</si>
  <si>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</si>
  <si>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</si>
  <si>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</si>
  <si>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</si>
  <si>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</si>
  <si>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</si>
  <si>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</si>
  <si>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</si>
  <si>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</si>
  <si>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</si>
  <si>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</si>
  <si>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</si>
  <si>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</si>
  <si>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</si>
  <si>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0.87</t>
  </si>
  <si>
    <t>一般会計</t>
  </si>
  <si>
    <t>簡易水道事業特別会計</t>
  </si>
  <si>
    <t>農業集落排水処理事業特別会計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</si>
  <si>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</si>
  <si>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</si>
  <si>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</si>
  <si>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</si>
  <si>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</si>
  <si>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</si>
  <si>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</si>
  <si>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</si>
  <si>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</si>
  <si>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公共施設等総合管理基金</t>
    <rPh sb="0" eb="2">
      <t>コウキョウ</t>
    </rPh>
    <rPh sb="2" eb="4">
      <t>シセツ</t>
    </rPh>
    <rPh sb="4" eb="5">
      <t>トウ</t>
    </rPh>
    <rPh sb="5" eb="7">
      <t>ソウゴウ</t>
    </rPh>
    <rPh sb="7" eb="9">
      <t>カンリ</t>
    </rPh>
    <rPh sb="9" eb="11">
      <t>キキン</t>
    </rPh>
    <phoneticPr fontId="5"/>
  </si>
  <si>
    <t>ふるさと創生積立金</t>
  </si>
  <si>
    <t>ふるさと思いやり基金</t>
  </si>
  <si>
    <t>定住促進基金</t>
    <rPh sb="0" eb="6">
      <t>テイジュウソクシンキキン</t>
    </rPh>
    <phoneticPr fontId="5"/>
  </si>
  <si>
    <t>森林環境整備基金</t>
    <rPh sb="0" eb="2">
      <t>シンリン</t>
    </rPh>
    <rPh sb="2" eb="4">
      <t>カンキョウ</t>
    </rPh>
    <rPh sb="4" eb="6">
      <t>セイビ</t>
    </rPh>
    <rPh sb="6" eb="8">
      <t>キキン</t>
    </rPh>
    <phoneticPr fontId="5"/>
  </si>
  <si>
    <t>-</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</si>
  <si>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</si>
  <si>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</si>
  <si>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</si>
  <si>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島根県市町村総合事務組合</t>
    <rPh sb="0" eb="3">
      <t>シマネケン</t>
    </rPh>
    <rPh sb="3" eb="6">
      <t>シチョウソン</t>
    </rPh>
    <rPh sb="6" eb="8">
      <t>ソウゴウ</t>
    </rPh>
    <rPh sb="8" eb="12">
      <t>ジムクミアイ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</si>
  <si>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</si>
  <si>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9">
      <t>コウキコウレイ</t>
    </rPh>
    <phoneticPr fontId="2"/>
  </si>
  <si>
    <t>江津邑智消防組合</t>
    <rPh sb="0" eb="2">
      <t>ゴウツ</t>
    </rPh>
    <rPh sb="2" eb="8">
      <t>オオチショウボウクミアイ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</si>
</sst>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D84E-408D-A61B-6F4DCB571A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335660</c:v>
                </c:pt>
                <c:pt idx="1">
                  <c:v>312454</c:v>
                </c:pt>
                <c:pt idx="2">
                  <c:v>168923</c:v>
                </c:pt>
                <c:pt idx="3">
                  <c:v>230136</c:v>
                </c:pt>
                <c:pt idx="4">
                  <c:v>245576</c:v>
                </c:pt>
              </c:numCache>
            </c:numRef>
          </c:val>
          <c:smooth val="0"/>
          <c:extLst>
            <c:ext xmlns:c16="http://schemas.microsoft.com/office/drawing/2014/chart" uri="{C3380CC4-5D6E-409C-BE32-E72D297353CC}">
              <c16:uniqueId val="{00000001-D84E-408D-A61B-6F4DCB571A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1.66</c:v>
                </c:pt>
                <c:pt idx="1">
                  <c:v>2.57</c:v>
                </c:pt>
                <c:pt idx="2">
                  <c:v>2.5099999999999998</c:v>
                </c:pt>
                <c:pt idx="3">
                  <c:v>3.27</c:v>
                </c:pt>
                <c:pt idx="4">
                  <c:v>4.01</c:v>
                </c:pt>
              </c:numCache>
            </c:numRef>
          </c:val>
          <c:extLst>
            <c:ext xmlns:c16="http://schemas.microsoft.com/office/drawing/2014/chart" uri="{C3380CC4-5D6E-409C-BE32-E72D297353CC}">
              <c16:uniqueId val="{00000000-B06B-4F79-B6F9-C7DC2F1978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28.06</c:v>
                </c:pt>
                <c:pt idx="1">
                  <c:v>27.27</c:v>
                </c:pt>
                <c:pt idx="2">
                  <c:v>24.95</c:v>
                </c:pt>
                <c:pt idx="3">
                  <c:v>24.95</c:v>
                </c:pt>
                <c:pt idx="4">
                  <c:v>25.02</c:v>
                </c:pt>
              </c:numCache>
            </c:numRef>
          </c:val>
          <c:extLst>
            <c:ext xmlns:c16="http://schemas.microsoft.com/office/drawing/2014/chart" uri="{C3380CC4-5D6E-409C-BE32-E72D297353CC}">
              <c16:uniqueId val="{00000001-B06B-4F79-B6F9-C7DC2F1978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-0.87</c:v>
                </c:pt>
                <c:pt idx="1">
                  <c:v>1.06</c:v>
                </c:pt>
                <c:pt idx="2">
                  <c:v>0.26</c:v>
                </c:pt>
                <c:pt idx="3">
                  <c:v>0.86</c:v>
                </c:pt>
                <c:pt idx="4">
                  <c:v>0.84</c:v>
                </c:pt>
              </c:numCache>
            </c:numRef>
          </c:val>
          <c:smooth val="0"/>
          <c:extLst>
            <c:ext xmlns:c16="http://schemas.microsoft.com/office/drawing/2014/chart" uri="{C3380CC4-5D6E-409C-BE32-E72D297353CC}">
              <c16:uniqueId val="{00000002-B06B-4F79-B6F9-C7DC2F1978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49-4DF5-9750-5CAB793DE5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49-4DF5-9750-5CAB793DE5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49-4DF5-9750-5CAB793DE5D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49-4DF5-9750-5CAB793DE5D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C49-4DF5-9750-5CAB793DE5D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C49-4DF5-9750-5CAB793DE5D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0.2</c:v>
                </c:pt>
                <c:pt idx="4">
                  <c:v>#N/A</c:v>
                </c:pt>
                <c:pt idx="5">
                  <c:v>0.03</c:v>
                </c:pt>
                <c:pt idx="6">
                  <c:v>#N/A</c:v>
                </c:pt>
                <c:pt idx="7">
                  <c:v>0.01</c:v>
                </c:pt>
                <c:pt idx="8">
                  <c:v>#N/A</c:v>
                </c:pt>
                <c:pt idx="9">
                  <c:v>0.01</c:v>
                </c:pt>
              </c:numCache>
            </c:numRef>
          </c:val>
          <c:extLst>
            <c:ext xmlns:c16="http://schemas.microsoft.com/office/drawing/2014/chart" uri="{C3380CC4-5D6E-409C-BE32-E72D297353CC}">
              <c16:uniqueId val="{00000006-EC49-4DF5-9750-5CAB793DE5D2}"/>
            </c:ext>
          </c:extLst>
        </c:ser>
        <c:ser>
          <c:idx val="7"/>
          <c:order val="7"/>
          <c:tx>
            <c:strRef>
              <c:f>データシート!$A$34</c:f>
              <c:strCache>
                <c:ptCount val="1"/>
                <c:pt idx="0">
                  <c:v>農業集落排水処理事業特別会計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0.64</c:v>
                </c:pt>
              </c:numCache>
            </c:numRef>
          </c:val>
          <c:extLst>
            <c:ext xmlns:c16="http://schemas.microsoft.com/office/drawing/2014/chart" uri="{C3380CC4-5D6E-409C-BE32-E72D297353CC}">
              <c16:uniqueId val="{00000007-EC49-4DF5-9750-5CAB793DE5D2}"/>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0.17</c:v>
                </c:pt>
                <c:pt idx="4">
                  <c:v>#N/A</c:v>
                </c:pt>
                <c:pt idx="5">
                  <c:v>0.02</c:v>
                </c:pt>
                <c:pt idx="6">
                  <c:v>#N/A</c:v>
                </c:pt>
                <c:pt idx="7">
                  <c:v>0.02</c:v>
                </c:pt>
                <c:pt idx="8">
                  <c:v>#N/A</c:v>
                </c:pt>
                <c:pt idx="9">
                  <c:v>1.02</c:v>
                </c:pt>
              </c:numCache>
            </c:numRef>
          </c:val>
          <c:extLst>
            <c:ext xmlns:c16="http://schemas.microsoft.com/office/drawing/2014/chart" uri="{C3380CC4-5D6E-409C-BE32-E72D297353CC}">
              <c16:uniqueId val="{00000008-EC49-4DF5-9750-5CAB793DE5D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1.66</c:v>
                </c:pt>
                <c:pt idx="2">
                  <c:v>#N/A</c:v>
                </c:pt>
                <c:pt idx="3">
                  <c:v>2.56</c:v>
                </c:pt>
                <c:pt idx="4">
                  <c:v>#N/A</c:v>
                </c:pt>
                <c:pt idx="5">
                  <c:v>2.5</c:v>
                </c:pt>
                <c:pt idx="6">
                  <c:v>#N/A</c:v>
                </c:pt>
                <c:pt idx="7">
                  <c:v>3.26</c:v>
                </c:pt>
                <c:pt idx="8">
                  <c:v>#N/A</c:v>
                </c:pt>
                <c:pt idx="9">
                  <c:v>4.01</c:v>
                </c:pt>
              </c:numCache>
            </c:numRef>
          </c:val>
          <c:extLst>
            <c:ext xmlns:c16="http://schemas.microsoft.com/office/drawing/2014/chart" uri="{C3380CC4-5D6E-409C-BE32-E72D297353CC}">
              <c16:uniqueId val="{00000009-EC49-4DF5-9750-5CAB793DE5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408</c:v>
                </c:pt>
                <c:pt idx="5">
                  <c:v>410</c:v>
                </c:pt>
                <c:pt idx="8">
                  <c:v>431</c:v>
                </c:pt>
                <c:pt idx="11">
                  <c:v>479</c:v>
                </c:pt>
                <c:pt idx="14">
                  <c:v>483</c:v>
                </c:pt>
              </c:numCache>
            </c:numRef>
          </c:val>
          <c:extLst>
            <c:ext xmlns:c16="http://schemas.microsoft.com/office/drawing/2014/chart" uri="{C3380CC4-5D6E-409C-BE32-E72D297353CC}">
              <c16:uniqueId val="{00000000-725D-4AF4-B415-37B3EDF020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5D-4AF4-B415-37B3EDF020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c:v>
                </c:pt>
                <c:pt idx="6">
                  <c:v>5</c:v>
                </c:pt>
                <c:pt idx="9">
                  <c:v>5</c:v>
                </c:pt>
                <c:pt idx="12">
                  <c:v>0</c:v>
                </c:pt>
              </c:numCache>
            </c:numRef>
          </c:val>
          <c:extLst>
            <c:ext xmlns:c16="http://schemas.microsoft.com/office/drawing/2014/chart" uri="{C3380CC4-5D6E-409C-BE32-E72D297353CC}">
              <c16:uniqueId val="{00000002-725D-4AF4-B415-37B3EDF020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25</c:v>
                </c:pt>
                <c:pt idx="6">
                  <c:v>14</c:v>
                </c:pt>
                <c:pt idx="9">
                  <c:v>10</c:v>
                </c:pt>
                <c:pt idx="12">
                  <c:v>8</c:v>
                </c:pt>
              </c:numCache>
            </c:numRef>
          </c:val>
          <c:extLst>
            <c:ext xmlns:c16="http://schemas.microsoft.com/office/drawing/2014/chart" uri="{C3380CC4-5D6E-409C-BE32-E72D297353CC}">
              <c16:uniqueId val="{00000003-725D-4AF4-B415-37B3EDF020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c:v>
                </c:pt>
                <c:pt idx="3">
                  <c:v>72</c:v>
                </c:pt>
                <c:pt idx="6">
                  <c:v>87</c:v>
                </c:pt>
                <c:pt idx="9">
                  <c:v>87</c:v>
                </c:pt>
                <c:pt idx="12">
                  <c:v>92</c:v>
                </c:pt>
              </c:numCache>
            </c:numRef>
          </c:val>
          <c:extLst>
            <c:ext xmlns:c16="http://schemas.microsoft.com/office/drawing/2014/chart" uri="{C3380CC4-5D6E-409C-BE32-E72D297353CC}">
              <c16:uniqueId val="{00000004-725D-4AF4-B415-37B3EDF020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5D-4AF4-B415-37B3EDF020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5D-4AF4-B415-37B3EDF020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475</c:v>
                </c:pt>
                <c:pt idx="3">
                  <c:v>485</c:v>
                </c:pt>
                <c:pt idx="6">
                  <c:v>486</c:v>
                </c:pt>
                <c:pt idx="9">
                  <c:v>540</c:v>
                </c:pt>
                <c:pt idx="12">
                  <c:v>555</c:v>
                </c:pt>
              </c:numCache>
            </c:numRef>
          </c:val>
          <c:extLst>
            <c:ext xmlns:c16="http://schemas.microsoft.com/office/drawing/2014/chart" uri="{C3380CC4-5D6E-409C-BE32-E72D297353CC}">
              <c16:uniqueId val="{00000007-725D-4AF4-B415-37B3EDF020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168</c:v>
                </c:pt>
                <c:pt idx="2">
                  <c:v>#N/A</c:v>
                </c:pt>
                <c:pt idx="3">
                  <c:v>#N/A</c:v>
                </c:pt>
                <c:pt idx="4">
                  <c:v>177</c:v>
                </c:pt>
                <c:pt idx="5">
                  <c:v>#N/A</c:v>
                </c:pt>
                <c:pt idx="6">
                  <c:v>#N/A</c:v>
                </c:pt>
                <c:pt idx="7">
                  <c:v>161</c:v>
                </c:pt>
                <c:pt idx="8">
                  <c:v>#N/A</c:v>
                </c:pt>
                <c:pt idx="9">
                  <c:v>#N/A</c:v>
                </c:pt>
                <c:pt idx="10">
                  <c:v>163</c:v>
                </c:pt>
                <c:pt idx="11">
                  <c:v>#N/A</c:v>
                </c:pt>
                <c:pt idx="12">
                  <c:v>#N/A</c:v>
                </c:pt>
                <c:pt idx="13">
                  <c:v>172</c:v>
                </c:pt>
                <c:pt idx="14">
                  <c:v>#N/A</c:v>
                </c:pt>
              </c:numCache>
            </c:numRef>
          </c:val>
          <c:smooth val="0"/>
          <c:extLst>
            <c:ext xmlns:c16="http://schemas.microsoft.com/office/drawing/2014/chart" uri="{C3380CC4-5D6E-409C-BE32-E72D297353CC}">
              <c16:uniqueId val="{00000008-725D-4AF4-B415-37B3EDF020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4221</c:v>
                </c:pt>
                <c:pt idx="5">
                  <c:v>4363</c:v>
                </c:pt>
                <c:pt idx="8">
                  <c:v>4487</c:v>
                </c:pt>
                <c:pt idx="11">
                  <c:v>4552</c:v>
                </c:pt>
                <c:pt idx="14">
                  <c:v>4603</c:v>
                </c:pt>
              </c:numCache>
            </c:numRef>
          </c:val>
          <c:extLst>
            <c:ext xmlns:c16="http://schemas.microsoft.com/office/drawing/2014/chart" uri="{C3380CC4-5D6E-409C-BE32-E72D297353CC}">
              <c16:uniqueId val="{00000000-3D2C-4D2E-9D7B-4C39D77D9B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8</c:v>
                </c:pt>
                <c:pt idx="11">
                  <c:v>7</c:v>
                </c:pt>
                <c:pt idx="14">
                  <c:v>6</c:v>
                </c:pt>
              </c:numCache>
            </c:numRef>
          </c:val>
          <c:extLst>
            <c:ext xmlns:c16="http://schemas.microsoft.com/office/drawing/2014/chart" uri="{C3380CC4-5D6E-409C-BE32-E72D297353CC}">
              <c16:uniqueId val="{00000001-3D2C-4D2E-9D7B-4C39D77D9B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2203</c:v>
                </c:pt>
                <c:pt idx="5">
                  <c:v>2176</c:v>
                </c:pt>
                <c:pt idx="8">
                  <c:v>2350</c:v>
                </c:pt>
                <c:pt idx="11">
                  <c:v>2426</c:v>
                </c:pt>
                <c:pt idx="14">
                  <c:v>2389</c:v>
                </c:pt>
              </c:numCache>
            </c:numRef>
          </c:val>
          <c:extLst>
            <c:ext xmlns:c16="http://schemas.microsoft.com/office/drawing/2014/chart" uri="{C3380CC4-5D6E-409C-BE32-E72D297353CC}">
              <c16:uniqueId val="{00000002-3D2C-4D2E-9D7B-4C39D77D9B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2C-4D2E-9D7B-4C39D77D9B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2C-4D2E-9D7B-4C39D77D9B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2C-4D2E-9D7B-4C39D77D9B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644</c:v>
                </c:pt>
                <c:pt idx="3">
                  <c:v>634</c:v>
                </c:pt>
                <c:pt idx="6">
                  <c:v>641</c:v>
                </c:pt>
                <c:pt idx="9">
                  <c:v>646</c:v>
                </c:pt>
                <c:pt idx="12">
                  <c:v>612</c:v>
                </c:pt>
              </c:numCache>
            </c:numRef>
          </c:val>
          <c:extLst>
            <c:ext xmlns:c16="http://schemas.microsoft.com/office/drawing/2014/chart" uri="{C3380CC4-5D6E-409C-BE32-E72D297353CC}">
              <c16:uniqueId val="{00000006-3D2C-4D2E-9D7B-4C39D77D9B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c:v>
                </c:pt>
                <c:pt idx="3">
                  <c:v>79</c:v>
                </c:pt>
                <c:pt idx="6">
                  <c:v>80</c:v>
                </c:pt>
                <c:pt idx="9">
                  <c:v>85</c:v>
                </c:pt>
                <c:pt idx="12">
                  <c:v>87</c:v>
                </c:pt>
              </c:numCache>
            </c:numRef>
          </c:val>
          <c:extLst>
            <c:ext xmlns:c16="http://schemas.microsoft.com/office/drawing/2014/chart" uri="{C3380CC4-5D6E-409C-BE32-E72D297353CC}">
              <c16:uniqueId val="{00000007-3D2C-4D2E-9D7B-4C39D77D9B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948</c:v>
                </c:pt>
                <c:pt idx="3">
                  <c:v>937</c:v>
                </c:pt>
                <c:pt idx="6">
                  <c:v>902</c:v>
                </c:pt>
                <c:pt idx="9">
                  <c:v>856</c:v>
                </c:pt>
                <c:pt idx="12">
                  <c:v>794</c:v>
                </c:pt>
              </c:numCache>
            </c:numRef>
          </c:val>
          <c:extLst>
            <c:ext xmlns:c16="http://schemas.microsoft.com/office/drawing/2014/chart" uri="{C3380CC4-5D6E-409C-BE32-E72D297353CC}">
              <c16:uniqueId val="{00000008-3D2C-4D2E-9D7B-4C39D77D9B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c:v>
                </c:pt>
                <c:pt idx="3">
                  <c:v>12</c:v>
                </c:pt>
                <c:pt idx="6">
                  <c:v>10</c:v>
                </c:pt>
                <c:pt idx="9">
                  <c:v>0</c:v>
                </c:pt>
                <c:pt idx="12">
                  <c:v>0</c:v>
                </c:pt>
              </c:numCache>
            </c:numRef>
          </c:val>
          <c:extLst>
            <c:ext xmlns:c16="http://schemas.microsoft.com/office/drawing/2014/chart" uri="{C3380CC4-5D6E-409C-BE32-E72D297353CC}">
              <c16:uniqueId val="{00000009-3D2C-4D2E-9D7B-4C39D77D9B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4881</c:v>
                </c:pt>
                <c:pt idx="3">
                  <c:v>5220</c:v>
                </c:pt>
                <c:pt idx="6">
                  <c:v>5483</c:v>
                </c:pt>
                <c:pt idx="9">
                  <c:v>5385</c:v>
                </c:pt>
                <c:pt idx="12">
                  <c:v>5362</c:v>
                </c:pt>
              </c:numCache>
            </c:numRef>
          </c:val>
          <c:extLst>
            <c:ext xmlns:c16="http://schemas.microsoft.com/office/drawing/2014/chart" uri="{C3380CC4-5D6E-409C-BE32-E72D297353CC}">
              <c16:uniqueId val="{0000000A-3D2C-4D2E-9D7B-4C39D77D9B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168</c:v>
                </c:pt>
                <c:pt idx="2">
                  <c:v>#N/A</c:v>
                </c:pt>
                <c:pt idx="3">
                  <c:v>#N/A</c:v>
                </c:pt>
                <c:pt idx="4">
                  <c:v>342</c:v>
                </c:pt>
                <c:pt idx="5">
                  <c:v>#N/A</c:v>
                </c:pt>
                <c:pt idx="6">
                  <c:v>#N/A</c:v>
                </c:pt>
                <c:pt idx="7">
                  <c:v>272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2C-4D2E-9D7B-4C39D77D9B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617</c:v>
                </c:pt>
                <c:pt idx="1">
                  <c:v>619</c:v>
                </c:pt>
                <c:pt idx="2">
                  <c:v>621</c:v>
                </c:pt>
              </c:numCache>
            </c:numRef>
          </c:val>
          <c:extLst>
            <c:ext xmlns:c16="http://schemas.microsoft.com/office/drawing/2014/chart" uri="{C3380CC4-5D6E-409C-BE32-E72D297353CC}">
              <c16:uniqueId val="{00000000-691F-4F08-9D7C-6AAF3905D5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1055</c:v>
                </c:pt>
                <c:pt idx="1">
                  <c:v>1110</c:v>
                </c:pt>
                <c:pt idx="2">
                  <c:v>1123</c:v>
                </c:pt>
              </c:numCache>
            </c:numRef>
          </c:val>
          <c:extLst>
            <c:ext xmlns:c16="http://schemas.microsoft.com/office/drawing/2014/chart" uri="{C3380CC4-5D6E-409C-BE32-E72D297353CC}">
              <c16:uniqueId val="{00000001-691F-4F08-9D7C-6AAF3905D5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752</c:v>
                </c:pt>
                <c:pt idx="1">
                  <c:v>766</c:v>
                </c:pt>
                <c:pt idx="2">
                  <c:v>729</c:v>
                </c:pt>
              </c:numCache>
            </c:numRef>
          </c:val>
          <c:extLst>
            <c:ext xmlns:c16="http://schemas.microsoft.com/office/drawing/2014/chart" uri="{C3380CC4-5D6E-409C-BE32-E72D297353CC}">
              <c16:uniqueId val="{00000002-691F-4F08-9D7C-6AAF3905D5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令和元年度新可燃ごみ共同処理施設整備事業（過疎対策事業債）や令和２年度町道三原古市線道路開設事業（辺地対策事業債）等の元金償還が開始されたことに伴い、元金償還額が１５百万円増加している。</a:t>
          </a:r>
        </a:p>
        <a:p>
          <a:r>
            <a:rPr kumimoji="1" lang="ja-JP" altLang="en-US" sz="1400">
              <a:latin typeface="ＭＳ ゴシック" pitchFamily="49" charset="-128"/>
              <a:ea typeface="ＭＳ ゴシック" pitchFamily="49" charset="-128"/>
            </a:rPr>
            <a:t>　近年実施している谷地区及び瀬尻・久料谷地区治水対策事業等の大規模事業の償還が開始されるとさらに増加する見込みである。</a:t>
          </a:r>
        </a:p>
        <a:p>
          <a:r>
            <a:rPr kumimoji="1" lang="ja-JP" altLang="en-US" sz="1400">
              <a:latin typeface="ＭＳ ゴシック" pitchFamily="49" charset="-128"/>
              <a:ea typeface="ＭＳ ゴシック" pitchFamily="49" charset="-128"/>
            </a:rPr>
            <a:t>　また、地方債を交付税措置率の高い過疎対策事業債や辺地対策事業債などに限定しているため、算入公債費等も令和５年度において４百万円増加している。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大規模事業等の実施により新たな借入を行う一方で、新規借入が償還額を下回るよう町債の借入を抑制していることもあり、令和５年度においては、前年度比△２３百万円の５，３６２百万円となった。令和６年度以降は谷地区および瀬尻・久料谷地区治水事業が本格化しておりさらに増加することが見込まれ、将来負担比率の数値の悪化が懸念される。</a:t>
          </a:r>
        </a:p>
        <a:p>
          <a:r>
            <a:rPr kumimoji="1" lang="ja-JP" altLang="en-US" sz="1400">
              <a:latin typeface="ＭＳ ゴシック" pitchFamily="49" charset="-128"/>
              <a:ea typeface="ＭＳ ゴシック" pitchFamily="49" charset="-128"/>
            </a:rPr>
            <a:t>　一方で地方債を交付税措置率の高い過疎対策事業債や辺地対策事業債などに限定しているため、基準財政需要額算入見込額も令和５年度において５１百万円増加している。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島根県川本町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・令和５年度末の基金残高は、前年度比△２１百万円の２，４７４百万円となっている。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・これは、公共施設の老朽化に伴う更新や改修の実施に伴い基金の取崩を行ったこと等により、基金全体の取崩額が９７百万円となったことが主な要因である。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・近年多発する災害や、将来見込まれる公債費の増、本町における喫緊の課題である公共施設の老朽化対策等、今後の財政需要の増大にも適切に対応していけるよう、一定額の基金残高を確保していく。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・公共施設等総合管理基金：公共施設の維持管理（改修・除却・長寿命化等）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・ふるさと創生積立金　　：自ら考え自ら実践する地域づくり事業の推進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：ふるさと川本町の再生のため寄附金を活用した個性豊かな活力ある安全・安心のまちづくり事業を推進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・定住促進基金　　　　　：若年層を中心とした人材育成や定住促進に資する事業資金に充てる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　　　：林業の成長産業化と森林資源の適切な管理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・公共施設等総合管理基金：公共施設の更新や改修の実施により、前年度比△４７百万円の５８０百万円となった。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：ふるさと納税収入の増加により、前年度比＋６百万円の４百万円となった。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・その他特定目的基金全体：公共施設等の老朽化対策や多額の負担が見込まれる特定の財政支出に備えるため、一定額を確保していく。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・令和５年度末の基金残高は、前年度比＋２百万円の６２１百万円となった。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・これは、運用益収入の積立を行った一方で、財源不足に伴う取崩を行わなかったことが要因である。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は一級河川「江の川」沿いに多くの集落があり、平成３０年以降では浸水による被害が多発している。近年、取崩の実績はないものの、さらなる大規模な災害の発生等、不測の事態に備えるため、予算編成段階で地方債発行の抑制や経常経費の削減等による収支改善を図りつつ、現在の基金残高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・令和５年度末の基金残高は、前年度比＋１３百万円の１，１２３百万円となった。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繰上償還や公債費の増加による財源不足に伴う取崩を行わなかった一方で、運用益収入の積立を行ったことに合わせ、普通交付税で追加交付された臨時財政対策債償還基金費の交付額８百万円の積立を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・近年実施した、谷地区治水対策事業や瀬尻・久料谷地区治水対策事業 等の大規模な普通建設事業の財源として借入を行った地方債の元金償還が開始となることで、今後もさらに公債費が増加していく。近年、取崩の実績はないものの、公債費の増加により発生する財源不足に対応していくため、予算編成段階で地方債発行の抑制や経常経費の削減等による収支改善を図りつつ、現在の基金残高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ABA6F32-7FD4-47BE-BE33-A7E1A388CAC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617A2A1-5778-47EC-B3EE-BA46C4E7D03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012F2BB-8B5C-4EC8-A3C6-A4D7B281E03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D70CAA6-4BB6-409A-A4B0-2E8C2C2D9EA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07A795D-E706-4241-B104-804BBE9CF9C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3F40189-DCF8-46B4-A824-E21DD10C888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9D90778-7A86-433C-8B3B-EAAE95CCB27D}"/>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8E4339F-7E45-4B25-BC50-1F5591FAEB7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31B2428-BDAE-4D5A-8591-B2F3116780F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4A95743-E994-49D1-8BA3-0DAD0287423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
3,005
106.43
4,744,904
4,625,233
99,701
2,483,391
5,361,511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0737474-4641-4CFE-AA5C-79E8BF00FB1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F85040A-C4CC-4723-9D2D-83A67FFC201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4DC70F2-31E7-4A5C-A649-B607FB8FD2EB}"/>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D376037-F9CF-40A9-BAEB-D3FF47EA768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B9EB156-2795-4B1C-829C-C754D5EB44E6}"/>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C52E2FF-AA11-4A65-9270-7F30730A847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073A9E2-69BE-4E7E-87FA-3C5D89F3873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48D4B3B-030B-410C-8409-4B2185869A0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9A8B9DF-9877-460C-9D6F-871175DDC40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EB04416-9C0C-4C48-97B9-AEA926E18B9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2FAB7D3-878F-4251-A3A7-34058062F47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06B1F31-68FE-444B-80BD-070546C2D93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FF176C1-6CFC-4C3E-829F-BB495671802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2DBF1ED-6C91-43AF-9614-199BF4E0E13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B3E7EDE-1A06-4F42-BFD4-8FBCA911E0D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3140BF3-3EC9-4064-95FB-F4B1CEB8F77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3ABC5BF-FB74-4391-9BF3-EB86CC9A376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FD200D9-3B5C-4914-8484-99393C25F3B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4750942-3CE7-4583-9350-C7F8430AC948}"/>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E1029C19-C193-4A12-97A9-DBDC744FC484}"/>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57805A27-CED1-4C1B-A85B-4B0B63E2F5EA}"/>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6D7ED696-F09F-42CE-B319-B4A5D11DB9C2}"/>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9D6EC983-ED8B-424E-8CD5-1683DFA62FE6}"/>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1E95C16-E438-4BE8-B531-128EEC546585}"/>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D61F1AD-780A-401C-8770-9819A78D5AB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62B4FD5-FDC4-423E-A28A-CB65D63FC14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82F22BE-74C9-42C5-A2E7-68EA44D27A7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F49604C-EF32-4B98-8C68-D8C9F84C620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FD6583B-0656-4105-AA17-86DE6845485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FA52935-20FA-4AA8-8043-E39C068B7A6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DF63385-F767-43C5-A395-498B04D1C6AE}"/>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AEB0E39-B9C4-476D-9AD8-C573D6EB0CE7}"/>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700D16C-EBCA-4E7C-A9DE-530C1EDCE0E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930C91A-B6F1-4045-A556-0A3EFA3BE73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260C0B0-6132-4518-8F3A-0109DE791C1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F829F7E-BE24-49AE-B01C-CE09FB61ED5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4C3EB72-4FBA-4A20-8C41-EBC55279F64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人口減少や全国平均を上回る高齢化率（令和５年度末４６．１％）に加え、景気の低迷による町民税の減収や農業生産の停滞等により、０．１５と類似団体平均を下回っている。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今後は、地場産業等の育成と定住人口の拡大による、地域の活力づくりが急務であり、歳入確保を図り財政基盤の強化に努める。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595A2B2-90E1-486D-B609-5F59EEEB9EA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3441DEB7-FE28-4BD8-A979-3831A9C47928}"/>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54F63065-3DE3-46E4-9D6D-B361B972F39A}"/>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3BF5ED9E-B203-448B-B2F2-49461FD8DB9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B56AF5C5-F537-459D-8627-48CED12ACFEE}"/>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473615EF-915E-4A6C-A079-F375BCAE9BE6}"/>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5FB5584F-5AED-4442-B945-D07CDD4F4F2A}"/>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731B6A05-F721-4D93-98C5-89D6E72DD66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66591533-82DE-4E84-B977-3A41162950F2}"/>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AC542959-F4D9-4E67-A77C-464270417B63}"/>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FE2DD89F-B165-43CC-ABBE-B348D704834E}"/>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F53CC66A-0DD6-418C-845B-5CDF4D9E4943}"/>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53FD3B2B-8B71-4A14-93DB-BF850159BBA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F19F96E-549D-42E3-B7CD-59AD597D026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8C670148-C18D-4C1D-A000-62AE163F41E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A4B7D164-4C1A-4872-B2C5-D786B442E56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445BA013-A2B9-4D77-BD53-B06BAD2FCF21}"/>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8CF638FF-EFFD-4E47-AF75-2BCBE5A4DD96}"/>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B2C5F893-EBF8-47B9-B49C-1D540EB7A9F1}"/>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581D4D16-B11B-4344-8A2D-BBDC12BC6C4C}"/>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E9A49E6A-A3B9-46CD-AB96-D472C94B0439}"/>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E3D9FF81-E43D-49A7-A1AD-B8181CED3268}"/>
            </a:ext>
          </a:extLst>
        </xdr:cNvPr>
        <xdr:cNvCxnSpPr/>
      </xdr:nvCxnSpPr>
      <xdr:spPr>
        <a:xfrm>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DCC15B79-8E25-4453-9424-BA43B07F08DC}"/>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E941EB60-D820-4BB7-B9E4-42BEA019F432}"/>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304BDD02-3BC3-4761-B22A-3430C88D6DAD}"/>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3943BD2C-95EB-4A06-B133-04028138C5FB}"/>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409A1F35-9B5A-4C4A-B9ED-6DA280E63883}"/>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BAFF51E4-DDE7-4A22-9CB1-A26866B6871F}"/>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D4AEF573-75FA-48B2-A44F-6A2E197058FD}"/>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F043764B-D516-401F-ADAD-71B62AEAFC2F}"/>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575B0771-DEC3-4D9D-A7E0-F6472166C37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471D18ED-FE05-4504-968C-304D57E8CC5E}"/>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2EC75147-0B67-495A-A15C-CA818BC76DFC}"/>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AE2B70C7-7E7D-42B5-ACD3-916CB6CBF2FE}"/>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E693F127-134C-4A30-ABB9-43C7D7515BCF}"/>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CCD6D62-5320-4BA0-B995-4589DF7E4136}"/>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40E7A36-698A-4418-B17C-032A5BF0479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A2C9165-0598-4C1A-A02E-3A3E12924F9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4270E83-78A3-4D20-AE15-0A54B37CBB4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E5467D29-C6A6-47DF-8C01-EA867896E1C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555E5850-B287-4AEC-852C-58976E2B6FD8}"/>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164693</xdr:rowOff>
    </xdr:from>
    <xdr:ext cx="762000" cy="259045"/>
    <xdr:sp macro="" textlink="">
      <xdr:nvSpPr>
        <xdr:cNvPr id="90" name="財政力該当値テキスト">
          <a:extLst>
            <a:ext uri="{FF2B5EF4-FFF2-40B4-BE49-F238E27FC236}">
              <a16:creationId xmlns:a16="http://schemas.microsoft.com/office/drawing/2014/main" id="{37DA6F2D-12F8-43B0-95AC-FC1C233D7025}"/>
            </a:ext>
          </a:extLst>
        </xdr:cNvPr>
        <xdr:cNvSpPr txBox="1"/>
      </xdr:nvSpPr>
      <xdr:spPr>
        <a:xfrm>
          <a:off x="5041900" y="753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FCCAB56-BD34-47A4-9434-BEC7979738A2}"/>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2F74D322-5CB5-46E6-BDB0-4473DCA51AD1}"/>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73EA00AA-E6FC-4C6F-969E-4727219247D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1EEFEFAA-21EC-4EDF-BC4B-54455E83C711}"/>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A60B74B3-CEF8-4096-9043-EC670950C4B5}"/>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E60C329C-3333-49D6-986A-6E1496995AFF}"/>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3F42854C-1B75-4FA1-9E4D-AB7BDA18B659}"/>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10795E26-597B-4622-BE11-3A1EEB1D53A6}"/>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30AF61B5-B270-47B2-A668-331790E5DFA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53BDBEF9-EA49-49B5-B57B-F4D2FBB0CD3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165A8A96-2B96-4905-B3A5-991F1E95FDC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AE13218A-80DB-4BCA-A802-84D3024955E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93F168F8-F9BF-4E4B-80ED-4894435D1D6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5BBF1348-C49F-43CF-8E16-BB266C74D03B}"/>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3AED7026-6E1E-4E3B-9DE6-63D91A7326A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699C48DD-84F2-4CD7-A002-17B07B783D0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6A04693B-6610-4C0F-8949-43710E46731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CAF47DA9-67DB-4CEE-A052-5CA1654478B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820649C0-709D-427D-8C2C-0B72BF475D0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23FC4F7F-B224-4336-BF5C-EA7CA4DB77E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4C60C5D-BEB3-43D7-B2EE-40F7A4E1006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対前年度比７．４ポイント増となった。これは、分母となる経常一般財源収入が普通交付税等の増等により１１百万円増となったものの、分子となる経常一般財源支出が、邑智郡総合事務組合負担金をはじめとした補助費の１１５百万円増、給与改定等による人件費２５百万円増等、全体的に前年度を上回ったため、経常収支比率を大幅に増加させ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依然として類似団体内の平均値よりも悪い数値であるため、施設の管理経費の抑制、スクラップによる事務の見直し、定数管理による人件費の抑制などによる経常経費の抑制に努める。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6EB125B4-49A1-4BE0-872B-1AC9634896F8}"/>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3262AE20-EEB8-4BEA-9DC8-CE786D4B19E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45CE4DB1-C389-44A0-88DA-C586D3A9E92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4B7636D5-4F32-484E-B39F-D2C8594872BB}"/>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7E8F0F2F-BBEF-4A90-83CE-331C8A68C246}"/>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FD6E07A7-D8B2-48CA-9537-59ADF86A3E0C}"/>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40F3E600-31F3-4B58-89E2-892BBC8E1EFC}"/>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B49BECF8-820B-4DE2-847C-A8D7223ACF36}"/>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695119A2-5375-4D60-8279-DC303C55B15C}"/>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2590DC1B-4204-40A3-97D1-D608865ACE88}"/>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1FCF53F4-921F-4872-A2C1-CAEB0096F81B}"/>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E5CA49F4-2D69-466B-8CE8-1DBE3C8B18C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8863958B-5CB4-4794-8846-4D21C4FFC68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DA7630A6-9D67-4461-84D8-59862207E33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80A0C50A-9F2D-4B48-8D71-3DEA2BD10192}"/>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10624FF5-E75B-43A2-8D27-D8ABC148521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FF9BF253-F424-4C13-8538-B3B22CD12C5E}"/>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64DCBFBB-F031-48AA-AAE2-DE17F14223C9}"/>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C4E4A2DB-669A-4CF7-B4BC-80EE8F864074}"/>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66</xdr:row>
      <xdr:rowOff>14986</xdr:rowOff>
    </xdr:to>
    <xdr:cxnSp macro="">
      <xdr:nvCxnSpPr>
        <xdr:cNvPr id="131" name="直線コネクタ 130">
          <a:extLst>
            <a:ext uri="{FF2B5EF4-FFF2-40B4-BE49-F238E27FC236}">
              <a16:creationId xmlns:a16="http://schemas.microsoft.com/office/drawing/2014/main" id="{210DC7B1-8F85-431C-B077-B46398F4BC8E}"/>
            </a:ext>
          </a:extLst>
        </xdr:cNvPr>
        <xdr:cNvCxnSpPr/>
      </xdr:nvCxnSpPr>
      <xdr:spPr>
        <a:xfrm>
          <a:off x="4114800" y="11152124"/>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9CAE7791-BDAC-424F-A3C2-82A76A091388}"/>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CC23ECDF-4D67-4AF8-85E6-1B120F94A364}"/>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167259</xdr:rowOff>
    </xdr:from>
    <xdr:to>
      <xdr:col>19</xdr:col>
      <xdr:colOff>133350</xdr:colOff>
      <xdr:row>65</xdr:row>
      <xdr:rowOff>7874</xdr:rowOff>
    </xdr:to>
    <xdr:cxnSp macro="">
      <xdr:nvCxnSpPr>
        <xdr:cNvPr id="134" name="直線コネクタ 133">
          <a:extLst>
            <a:ext uri="{FF2B5EF4-FFF2-40B4-BE49-F238E27FC236}">
              <a16:creationId xmlns:a16="http://schemas.microsoft.com/office/drawing/2014/main" id="{0EEF53D2-5525-4A04-9A07-787B61E8B945}"/>
            </a:ext>
          </a:extLst>
        </xdr:cNvPr>
        <xdr:cNvCxnSpPr/>
      </xdr:nvCxnSpPr>
      <xdr:spPr>
        <a:xfrm>
          <a:off x="3225800" y="1114005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D1571ED7-6D82-4751-B273-B0A3EC3A4994}"/>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3D97DCEE-141A-4139-A591-65884425C8EA}"/>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167259</xdr:rowOff>
    </xdr:from>
    <xdr:to>
      <xdr:col>15</xdr:col>
      <xdr:colOff>82550</xdr:colOff>
      <xdr:row>65</xdr:row>
      <xdr:rowOff>94742</xdr:rowOff>
    </xdr:to>
    <xdr:cxnSp macro="">
      <xdr:nvCxnSpPr>
        <xdr:cNvPr id="137" name="直線コネクタ 136">
          <a:extLst>
            <a:ext uri="{FF2B5EF4-FFF2-40B4-BE49-F238E27FC236}">
              <a16:creationId xmlns:a16="http://schemas.microsoft.com/office/drawing/2014/main" id="{FF7D5E3C-1929-4A03-A0C3-D5A3050CB648}"/>
            </a:ext>
          </a:extLst>
        </xdr:cNvPr>
        <xdr:cNvCxnSpPr/>
      </xdr:nvCxnSpPr>
      <xdr:spPr>
        <a:xfrm flipV="1">
          <a:off x="2336800" y="11140059"/>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B70AD5E0-D8ED-4B08-AA38-BDA77E80178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70634C6-1AD5-4604-8524-6712018FE7F7}"/>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66</xdr:row>
      <xdr:rowOff>24638</xdr:rowOff>
    </xdr:to>
    <xdr:cxnSp macro="">
      <xdr:nvCxnSpPr>
        <xdr:cNvPr id="140" name="直線コネクタ 139">
          <a:extLst>
            <a:ext uri="{FF2B5EF4-FFF2-40B4-BE49-F238E27FC236}">
              <a16:creationId xmlns:a16="http://schemas.microsoft.com/office/drawing/2014/main" id="{D019BCAF-293B-4380-9D4C-F1F254EFC7CC}"/>
            </a:ext>
          </a:extLst>
        </xdr:cNvPr>
        <xdr:cNvCxnSpPr/>
      </xdr:nvCxnSpPr>
      <xdr:spPr>
        <a:xfrm flipV="1">
          <a:off x="1447800" y="1123899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E88FF9FD-F500-4A91-9F48-12B7A529737E}"/>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761A9090-BE85-4E1F-B582-B78E288B68E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900FFBD3-41DE-40E8-9D51-A2B8CB189B6C}"/>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6AC395E1-49EB-4DA7-907D-772A4587F569}"/>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32C9F16-D09A-4FFA-B25B-82F9294E41E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2F1E61A-4E4A-4712-88C7-E4FBA7E091C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5E41130-5D78-4311-B2B2-CD2BDC61C13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00B0733-EB8E-4A99-ABB9-8BED594934A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4CFC3A6-E1D9-4DE3-AB34-65F12BF1172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135636</xdr:rowOff>
    </xdr:from>
    <xdr:to>
      <xdr:col>23</xdr:col>
      <xdr:colOff>184150</xdr:colOff>
      <xdr:row>66</xdr:row>
      <xdr:rowOff>65786</xdr:rowOff>
    </xdr:to>
    <xdr:sp macro="" textlink="">
      <xdr:nvSpPr>
        <xdr:cNvPr id="150" name="楕円 149">
          <a:extLst>
            <a:ext uri="{FF2B5EF4-FFF2-40B4-BE49-F238E27FC236}">
              <a16:creationId xmlns:a16="http://schemas.microsoft.com/office/drawing/2014/main" id="{794B97DD-56AB-4605-BE44-85E31007D1FE}"/>
            </a:ext>
          </a:extLst>
        </xdr:cNvPr>
        <xdr:cNvSpPr/>
      </xdr:nvSpPr>
      <xdr:spPr>
        <a:xfrm>
          <a:off x="49022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107713</xdr:rowOff>
    </xdr:from>
    <xdr:ext cx="762000" cy="259045"/>
    <xdr:sp macro="" textlink="">
      <xdr:nvSpPr>
        <xdr:cNvPr id="151" name="財政構造の弾力性該当値テキスト">
          <a:extLst>
            <a:ext uri="{FF2B5EF4-FFF2-40B4-BE49-F238E27FC236}">
              <a16:creationId xmlns:a16="http://schemas.microsoft.com/office/drawing/2014/main" id="{DA43E5C1-98A1-4C20-B577-FFDCC7A30613}"/>
            </a:ext>
          </a:extLst>
        </xdr:cNvPr>
        <xdr:cNvSpPr txBox="1"/>
      </xdr:nvSpPr>
      <xdr:spPr>
        <a:xfrm>
          <a:off x="5041900" y="112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2" name="楕円 151">
          <a:extLst>
            <a:ext uri="{FF2B5EF4-FFF2-40B4-BE49-F238E27FC236}">
              <a16:creationId xmlns:a16="http://schemas.microsoft.com/office/drawing/2014/main" id="{C6AFA663-19D2-4E93-9E59-5C94E6E53F97}"/>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3" name="テキスト ボックス 152">
          <a:extLst>
            <a:ext uri="{FF2B5EF4-FFF2-40B4-BE49-F238E27FC236}">
              <a16:creationId xmlns:a16="http://schemas.microsoft.com/office/drawing/2014/main" id="{60FBBD82-3FD5-44A7-A994-5DE896770D44}"/>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116459</xdr:rowOff>
    </xdr:from>
    <xdr:to>
      <xdr:col>15</xdr:col>
      <xdr:colOff>133350</xdr:colOff>
      <xdr:row>65</xdr:row>
      <xdr:rowOff>46609</xdr:rowOff>
    </xdr:to>
    <xdr:sp macro="" textlink="">
      <xdr:nvSpPr>
        <xdr:cNvPr id="154" name="楕円 153">
          <a:extLst>
            <a:ext uri="{FF2B5EF4-FFF2-40B4-BE49-F238E27FC236}">
              <a16:creationId xmlns:a16="http://schemas.microsoft.com/office/drawing/2014/main" id="{AA80A686-D2F0-48E6-85AC-6ED17F78B132}"/>
            </a:ext>
          </a:extLst>
        </xdr:cNvPr>
        <xdr:cNvSpPr/>
      </xdr:nvSpPr>
      <xdr:spPr>
        <a:xfrm>
          <a:off x="3175000" y="110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31386</xdr:rowOff>
    </xdr:from>
    <xdr:ext cx="762000" cy="259045"/>
    <xdr:sp macro="" textlink="">
      <xdr:nvSpPr>
        <xdr:cNvPr id="155" name="テキスト ボックス 154">
          <a:extLst>
            <a:ext uri="{FF2B5EF4-FFF2-40B4-BE49-F238E27FC236}">
              <a16:creationId xmlns:a16="http://schemas.microsoft.com/office/drawing/2014/main" id="{5C27EE2F-4668-42FF-9E19-381FE89D02D0}"/>
            </a:ext>
          </a:extLst>
        </xdr:cNvPr>
        <xdr:cNvSpPr txBox="1"/>
      </xdr:nvSpPr>
      <xdr:spPr>
        <a:xfrm>
          <a:off x="2844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43942</xdr:rowOff>
    </xdr:from>
    <xdr:to>
      <xdr:col>11</xdr:col>
      <xdr:colOff>82550</xdr:colOff>
      <xdr:row>65</xdr:row>
      <xdr:rowOff>145542</xdr:rowOff>
    </xdr:to>
    <xdr:sp macro="" textlink="">
      <xdr:nvSpPr>
        <xdr:cNvPr id="156" name="楕円 155">
          <a:extLst>
            <a:ext uri="{FF2B5EF4-FFF2-40B4-BE49-F238E27FC236}">
              <a16:creationId xmlns:a16="http://schemas.microsoft.com/office/drawing/2014/main" id="{91CF2A83-5E3D-4857-98FB-6DEE9914E9ED}"/>
            </a:ext>
          </a:extLst>
        </xdr:cNvPr>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130319</xdr:rowOff>
    </xdr:from>
    <xdr:ext cx="762000" cy="259045"/>
    <xdr:sp macro="" textlink="">
      <xdr:nvSpPr>
        <xdr:cNvPr id="157" name="テキスト ボックス 156">
          <a:extLst>
            <a:ext uri="{FF2B5EF4-FFF2-40B4-BE49-F238E27FC236}">
              <a16:creationId xmlns:a16="http://schemas.microsoft.com/office/drawing/2014/main" id="{D8885F21-2F57-4D55-B412-4A609DA4B493}"/>
            </a:ext>
          </a:extLst>
        </xdr:cNvPr>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145288</xdr:rowOff>
    </xdr:from>
    <xdr:to>
      <xdr:col>7</xdr:col>
      <xdr:colOff>31750</xdr:colOff>
      <xdr:row>66</xdr:row>
      <xdr:rowOff>75438</xdr:rowOff>
    </xdr:to>
    <xdr:sp macro="" textlink="">
      <xdr:nvSpPr>
        <xdr:cNvPr id="158" name="楕円 157">
          <a:extLst>
            <a:ext uri="{FF2B5EF4-FFF2-40B4-BE49-F238E27FC236}">
              <a16:creationId xmlns:a16="http://schemas.microsoft.com/office/drawing/2014/main" id="{DFE1231E-2EA1-4B58-9823-A6291E607F75}"/>
            </a:ext>
          </a:extLst>
        </xdr:cNvPr>
        <xdr:cNvSpPr/>
      </xdr:nvSpPr>
      <xdr:spPr>
        <a:xfrm>
          <a:off x="1397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60215</xdr:rowOff>
    </xdr:from>
    <xdr:ext cx="762000" cy="259045"/>
    <xdr:sp macro="" textlink="">
      <xdr:nvSpPr>
        <xdr:cNvPr id="159" name="テキスト ボックス 158">
          <a:extLst>
            <a:ext uri="{FF2B5EF4-FFF2-40B4-BE49-F238E27FC236}">
              <a16:creationId xmlns:a16="http://schemas.microsoft.com/office/drawing/2014/main" id="{752BD878-6EF1-404C-8F45-4B5649061914}"/>
            </a:ext>
          </a:extLst>
        </xdr:cNvPr>
        <xdr:cNvSpPr txBox="1"/>
      </xdr:nvSpPr>
      <xdr:spPr>
        <a:xfrm>
          <a:off x="1066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DCB60148-621A-4F5A-87B2-E400B6C4B1D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EFEEE49B-B1A4-48A8-A26B-DB54C85A8AC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4951A29F-1F1C-4C01-A28F-A80C28866AB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71455716-E483-4B07-BB60-CF8EB5FA1F2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2CDD3DC0-0F28-4B79-A8A8-95D34ED5025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54C4C078-70B1-4F6C-9DA0-87F53393774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6DA5CA14-899D-4042-B680-2C675721899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3630B8D8-1E4E-40AA-9BC6-100277B6FA0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854728AD-5F6F-486D-B53C-5F53AC493D7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A95AD08E-6CB3-44AD-B592-2EFBF901757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D85BF7A0-A3BB-4C1D-A9E4-0A32134FD01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A2EF6328-76F7-405A-82BF-2151648E8C0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62664ED0-DFFA-4A8D-874E-7104BECC36A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類似団体と比較して人件費・物件費の決算額が低くなっている要因として、ごみ処理業務や消防業務を一部事務組合で行っていることがあげられる。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令和５年度決算では対前年度比１２，８７０円増となっており、前年度に比べ人件費が増加している。物件費については減少しているものの、公共施設老朽化に伴い施設管理に係る物件費等の増加が懸念されるため、積極的な施設の長寿命化や除却等による保有施設の削減を図っ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EEF91394-1D3E-4D1A-BA54-6A24F44219E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3F13957D-B850-49C1-B77E-D93884229FA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94C87DE5-8AE3-4242-9C22-28048AC24FA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EF3D88FF-29C7-4824-85D5-9A8070E2DAE8}"/>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7B99B13-5861-4D03-8633-8DE5CF048DF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D8A396BC-EEF0-4354-BDD3-725C1BDDEE0C}"/>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A3792046-D0F1-475A-A92E-5A2291E86C4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3C7D75F7-75B8-465D-B5C3-BBA025BFA4B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CFC2BCE-D081-4784-AFD6-05CB159E6CAA}"/>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9EBCA6B7-DA44-4B7D-A972-CAB79A118431}"/>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D60A253B-0BAB-4CE9-B706-678D0991581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5A018C7C-B5CB-421C-BE6C-E4369E9C049B}"/>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633F761D-332E-425F-8F6A-BD6F3ED66F06}"/>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A8A5BFBD-EA0E-4D36-9BD6-BC594D1CE9A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68BA75AD-C5B1-435F-820D-733524B303B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8F50EED6-978D-4F12-B633-1481855729A3}"/>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8FCB68C8-1754-4A15-8B9E-CB75BF1F656B}"/>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9734FF1A-1596-47AE-9500-5238FEE4073D}"/>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C754902C-A9F7-477C-9BA7-3C27E57193F5}"/>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21A04194-A9D0-4E9D-91D2-E720E78BB8EA}"/>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83407</xdr:rowOff>
    </xdr:from>
    <xdr:to>
      <xdr:col>23</xdr:col>
      <xdr:colOff>133350</xdr:colOff>
      <xdr:row>81</xdr:row>
      <xdr:rowOff>88584</xdr:rowOff>
    </xdr:to>
    <xdr:cxnSp macro="">
      <xdr:nvCxnSpPr>
        <xdr:cNvPr id="193" name="直線コネクタ 192">
          <a:extLst>
            <a:ext uri="{FF2B5EF4-FFF2-40B4-BE49-F238E27FC236}">
              <a16:creationId xmlns:a16="http://schemas.microsoft.com/office/drawing/2014/main" id="{6D7FB7DA-2399-42C1-B072-EA037966DE74}"/>
            </a:ext>
          </a:extLst>
        </xdr:cNvPr>
        <xdr:cNvCxnSpPr/>
      </xdr:nvCxnSpPr>
      <xdr:spPr>
        <a:xfrm>
          <a:off x="4114800" y="13970857"/>
          <a:ext cx="8382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73360</xdr:rowOff>
    </xdr:from>
    <xdr:ext cx="762000" cy="259045"/>
    <xdr:sp macro="" textlink="">
      <xdr:nvSpPr>
        <xdr:cNvPr id="194" name="人件費・物件費等の状況平均値テキスト">
          <a:extLst>
            <a:ext uri="{FF2B5EF4-FFF2-40B4-BE49-F238E27FC236}">
              <a16:creationId xmlns:a16="http://schemas.microsoft.com/office/drawing/2014/main" id="{1EDAFDB7-8F9F-4D4B-9A5F-996345698FEB}"/>
            </a:ext>
          </a:extLst>
        </xdr:cNvPr>
        <xdr:cNvSpPr txBox="1"/>
      </xdr:nvSpPr>
      <xdr:spPr>
        <a:xfrm>
          <a:off x="5041900" y="13960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89A4A452-4D30-4FE7-80EA-1027091B7E8F}"/>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72535</xdr:rowOff>
    </xdr:from>
    <xdr:to>
      <xdr:col>19</xdr:col>
      <xdr:colOff>133350</xdr:colOff>
      <xdr:row>81</xdr:row>
      <xdr:rowOff>83407</xdr:rowOff>
    </xdr:to>
    <xdr:cxnSp macro="">
      <xdr:nvCxnSpPr>
        <xdr:cNvPr id="196" name="直線コネクタ 195">
          <a:extLst>
            <a:ext uri="{FF2B5EF4-FFF2-40B4-BE49-F238E27FC236}">
              <a16:creationId xmlns:a16="http://schemas.microsoft.com/office/drawing/2014/main" id="{C4BC98D9-1611-428E-8B73-0A28F9CDA338}"/>
            </a:ext>
          </a:extLst>
        </xdr:cNvPr>
        <xdr:cNvCxnSpPr/>
      </xdr:nvCxnSpPr>
      <xdr:spPr>
        <a:xfrm>
          <a:off x="3225800" y="13959985"/>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63262EC6-EDE9-4FC7-A7C4-5472E9FA87B4}"/>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D5467411-4371-40E7-9B49-44CF5C9ABA7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72535</xdr:rowOff>
    </xdr:from>
    <xdr:to>
      <xdr:col>15</xdr:col>
      <xdr:colOff>82550</xdr:colOff>
      <xdr:row>81</xdr:row>
      <xdr:rowOff>77163</xdr:rowOff>
    </xdr:to>
    <xdr:cxnSp macro="">
      <xdr:nvCxnSpPr>
        <xdr:cNvPr id="199" name="直線コネクタ 198">
          <a:extLst>
            <a:ext uri="{FF2B5EF4-FFF2-40B4-BE49-F238E27FC236}">
              <a16:creationId xmlns:a16="http://schemas.microsoft.com/office/drawing/2014/main" id="{056DFE1E-6E20-40B6-ABB3-0FDAAE34B9FA}"/>
            </a:ext>
          </a:extLst>
        </xdr:cNvPr>
        <xdr:cNvCxnSpPr/>
      </xdr:nvCxnSpPr>
      <xdr:spPr>
        <a:xfrm flipV="1">
          <a:off x="2336800" y="13959985"/>
          <a:ext cx="8890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518D1624-C616-4C5A-80B8-B06D32939CC7}"/>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344838C4-ED28-4B3E-9904-4C4DBA8630CA}"/>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50268</xdr:rowOff>
    </xdr:from>
    <xdr:to>
      <xdr:col>11</xdr:col>
      <xdr:colOff>31750</xdr:colOff>
      <xdr:row>81</xdr:row>
      <xdr:rowOff>77163</xdr:rowOff>
    </xdr:to>
    <xdr:cxnSp macro="">
      <xdr:nvCxnSpPr>
        <xdr:cNvPr id="202" name="直線コネクタ 201">
          <a:extLst>
            <a:ext uri="{FF2B5EF4-FFF2-40B4-BE49-F238E27FC236}">
              <a16:creationId xmlns:a16="http://schemas.microsoft.com/office/drawing/2014/main" id="{04CCE37B-5CDD-4360-A527-1DE2829028F5}"/>
            </a:ext>
          </a:extLst>
        </xdr:cNvPr>
        <xdr:cNvCxnSpPr/>
      </xdr:nvCxnSpPr>
      <xdr:spPr>
        <a:xfrm>
          <a:off x="1447800" y="13937718"/>
          <a:ext cx="889000" cy="2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3747F2C9-0477-479E-BB58-498C789FD0DA}"/>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F53851EC-CFC6-42BF-88A0-DD3AC05C7266}"/>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73A39492-21B7-4ED4-94A9-72867C76CC1B}"/>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5DB2D986-E74E-447D-9B91-B39B172DBF0E}"/>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4C12CD60-3BD2-4845-A6D3-506A2BB45E8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97E2869-84D2-4442-8A3C-E7D98D468E5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74151C0-584B-40E3-8228-6FD1AD639D9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2A5F6D3-9558-413C-B784-EF916759581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C540976-E785-4FF5-B994-F8C6E51CD0F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37784</xdr:rowOff>
    </xdr:from>
    <xdr:to>
      <xdr:col>23</xdr:col>
      <xdr:colOff>184150</xdr:colOff>
      <xdr:row>81</xdr:row>
      <xdr:rowOff>139384</xdr:rowOff>
    </xdr:to>
    <xdr:sp macro="" textlink="">
      <xdr:nvSpPr>
        <xdr:cNvPr id="212" name="楕円 211">
          <a:extLst>
            <a:ext uri="{FF2B5EF4-FFF2-40B4-BE49-F238E27FC236}">
              <a16:creationId xmlns:a16="http://schemas.microsoft.com/office/drawing/2014/main" id="{8FFC5ED7-D4C2-4F6B-9536-F5C5BC99C934}"/>
            </a:ext>
          </a:extLst>
        </xdr:cNvPr>
        <xdr:cNvSpPr/>
      </xdr:nvSpPr>
      <xdr:spPr>
        <a:xfrm>
          <a:off x="4902200" y="139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130511</xdr:rowOff>
    </xdr:from>
    <xdr:ext cx="762000" cy="259045"/>
    <xdr:sp macro="" textlink="">
      <xdr:nvSpPr>
        <xdr:cNvPr id="213" name="人件費・物件費等の状況該当値テキスト">
          <a:extLst>
            <a:ext uri="{FF2B5EF4-FFF2-40B4-BE49-F238E27FC236}">
              <a16:creationId xmlns:a16="http://schemas.microsoft.com/office/drawing/2014/main" id="{A5DA2F98-32B1-4F76-A851-FCCBACA97F5F}"/>
            </a:ext>
          </a:extLst>
        </xdr:cNvPr>
        <xdr:cNvSpPr txBox="1"/>
      </xdr:nvSpPr>
      <xdr:spPr>
        <a:xfrm>
          <a:off x="5041900" y="138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32607</xdr:rowOff>
    </xdr:from>
    <xdr:to>
      <xdr:col>19</xdr:col>
      <xdr:colOff>184150</xdr:colOff>
      <xdr:row>81</xdr:row>
      <xdr:rowOff>134207</xdr:rowOff>
    </xdr:to>
    <xdr:sp macro="" textlink="">
      <xdr:nvSpPr>
        <xdr:cNvPr id="214" name="楕円 213">
          <a:extLst>
            <a:ext uri="{FF2B5EF4-FFF2-40B4-BE49-F238E27FC236}">
              <a16:creationId xmlns:a16="http://schemas.microsoft.com/office/drawing/2014/main" id="{18C74288-1494-4B38-8863-1F57E2F16B5C}"/>
            </a:ext>
          </a:extLst>
        </xdr:cNvPr>
        <xdr:cNvSpPr/>
      </xdr:nvSpPr>
      <xdr:spPr>
        <a:xfrm>
          <a:off x="4064000" y="139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144384</xdr:rowOff>
    </xdr:from>
    <xdr:ext cx="736600" cy="259045"/>
    <xdr:sp macro="" textlink="">
      <xdr:nvSpPr>
        <xdr:cNvPr id="215" name="テキスト ボックス 214">
          <a:extLst>
            <a:ext uri="{FF2B5EF4-FFF2-40B4-BE49-F238E27FC236}">
              <a16:creationId xmlns:a16="http://schemas.microsoft.com/office/drawing/2014/main" id="{D86ECAA3-3020-4DC5-AA9B-F9781CC370DB}"/>
            </a:ext>
          </a:extLst>
        </xdr:cNvPr>
        <xdr:cNvSpPr txBox="1"/>
      </xdr:nvSpPr>
      <xdr:spPr>
        <a:xfrm>
          <a:off x="3733800" y="1368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21735</xdr:rowOff>
    </xdr:from>
    <xdr:to>
      <xdr:col>15</xdr:col>
      <xdr:colOff>133350</xdr:colOff>
      <xdr:row>81</xdr:row>
      <xdr:rowOff>123335</xdr:rowOff>
    </xdr:to>
    <xdr:sp macro="" textlink="">
      <xdr:nvSpPr>
        <xdr:cNvPr id="216" name="楕円 215">
          <a:extLst>
            <a:ext uri="{FF2B5EF4-FFF2-40B4-BE49-F238E27FC236}">
              <a16:creationId xmlns:a16="http://schemas.microsoft.com/office/drawing/2014/main" id="{734097C6-B9A2-4443-A127-FECCD76C9A10}"/>
            </a:ext>
          </a:extLst>
        </xdr:cNvPr>
        <xdr:cNvSpPr/>
      </xdr:nvSpPr>
      <xdr:spPr>
        <a:xfrm>
          <a:off x="3175000" y="139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133512</xdr:rowOff>
    </xdr:from>
    <xdr:ext cx="762000" cy="259045"/>
    <xdr:sp macro="" textlink="">
      <xdr:nvSpPr>
        <xdr:cNvPr id="217" name="テキスト ボックス 216">
          <a:extLst>
            <a:ext uri="{FF2B5EF4-FFF2-40B4-BE49-F238E27FC236}">
              <a16:creationId xmlns:a16="http://schemas.microsoft.com/office/drawing/2014/main" id="{37B34B64-8248-40A5-A796-A1E2ED632141}"/>
            </a:ext>
          </a:extLst>
        </xdr:cNvPr>
        <xdr:cNvSpPr txBox="1"/>
      </xdr:nvSpPr>
      <xdr:spPr>
        <a:xfrm>
          <a:off x="2844800" y="1367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26363</xdr:rowOff>
    </xdr:from>
    <xdr:to>
      <xdr:col>11</xdr:col>
      <xdr:colOff>82550</xdr:colOff>
      <xdr:row>81</xdr:row>
      <xdr:rowOff>127963</xdr:rowOff>
    </xdr:to>
    <xdr:sp macro="" textlink="">
      <xdr:nvSpPr>
        <xdr:cNvPr id="218" name="楕円 217">
          <a:extLst>
            <a:ext uri="{FF2B5EF4-FFF2-40B4-BE49-F238E27FC236}">
              <a16:creationId xmlns:a16="http://schemas.microsoft.com/office/drawing/2014/main" id="{8FCBBCD7-3DE7-4C86-A3FB-7BDB578D60C3}"/>
            </a:ext>
          </a:extLst>
        </xdr:cNvPr>
        <xdr:cNvSpPr/>
      </xdr:nvSpPr>
      <xdr:spPr>
        <a:xfrm>
          <a:off x="2286000" y="139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138140</xdr:rowOff>
    </xdr:from>
    <xdr:ext cx="762000" cy="259045"/>
    <xdr:sp macro="" textlink="">
      <xdr:nvSpPr>
        <xdr:cNvPr id="219" name="テキスト ボックス 218">
          <a:extLst>
            <a:ext uri="{FF2B5EF4-FFF2-40B4-BE49-F238E27FC236}">
              <a16:creationId xmlns:a16="http://schemas.microsoft.com/office/drawing/2014/main" id="{675595DD-6F7E-42A5-BF03-91DB897C5323}"/>
            </a:ext>
          </a:extLst>
        </xdr:cNvPr>
        <xdr:cNvSpPr txBox="1"/>
      </xdr:nvSpPr>
      <xdr:spPr>
        <a:xfrm>
          <a:off x="1955800" y="136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170918</xdr:rowOff>
    </xdr:from>
    <xdr:to>
      <xdr:col>7</xdr:col>
      <xdr:colOff>31750</xdr:colOff>
      <xdr:row>81</xdr:row>
      <xdr:rowOff>101068</xdr:rowOff>
    </xdr:to>
    <xdr:sp macro="" textlink="">
      <xdr:nvSpPr>
        <xdr:cNvPr id="220" name="楕円 219">
          <a:extLst>
            <a:ext uri="{FF2B5EF4-FFF2-40B4-BE49-F238E27FC236}">
              <a16:creationId xmlns:a16="http://schemas.microsoft.com/office/drawing/2014/main" id="{7BC16E33-AC58-44E4-B7F2-2307A3A41540}"/>
            </a:ext>
          </a:extLst>
        </xdr:cNvPr>
        <xdr:cNvSpPr/>
      </xdr:nvSpPr>
      <xdr:spPr>
        <a:xfrm>
          <a:off x="1397000" y="138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111245</xdr:rowOff>
    </xdr:from>
    <xdr:ext cx="762000" cy="259045"/>
    <xdr:sp macro="" textlink="">
      <xdr:nvSpPr>
        <xdr:cNvPr id="221" name="テキスト ボックス 220">
          <a:extLst>
            <a:ext uri="{FF2B5EF4-FFF2-40B4-BE49-F238E27FC236}">
              <a16:creationId xmlns:a16="http://schemas.microsoft.com/office/drawing/2014/main" id="{28682F48-1A7A-4933-9ABD-7C4D137F8CEF}"/>
            </a:ext>
          </a:extLst>
        </xdr:cNvPr>
        <xdr:cNvSpPr txBox="1"/>
      </xdr:nvSpPr>
      <xdr:spPr>
        <a:xfrm>
          <a:off x="1066800" y="1365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9BBB7A51-7E5D-4ECB-8CFD-A11B6C4635A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2AB8C5D-524E-4EE8-9EE6-94A9D425B50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5E2879FA-7DBC-4F12-B506-EE4776C7D59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175664D8-4CE8-41C7-A84D-8E3B533556FF}"/>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9CC95F68-09B9-4A55-A312-C290900F507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99AE5E32-9989-4E32-B00B-13C5067F1AB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61DD0B44-BE09-4066-9E0A-307C4DBE4E8A}"/>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36BAC583-D85C-4DDE-8604-A3E99FA987E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36BCB996-8336-4BD3-8049-7C9B760A06F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E7D732F8-89AD-47A2-95E3-05493E48216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9A8B00F6-C9C9-4758-8679-902108E0796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D03C3A1C-B194-442F-B012-D45C04CE9E5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1007EC2E-B909-4B33-8A3C-88A731D9EC6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定員管理の適正化により人件費の抑制を図っているが、類似団体と比較するととても低い水準となっていることがわかる。これは職員の年齢別構成バランスにかたよりがあることが主な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8B6C46AF-8AB3-497A-91EC-F91244B8C69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6E50A191-4437-4538-B057-9601C7C1A59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6263C083-7077-40B7-9623-C848B88B2591}"/>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BA4541E6-F5D1-4033-B82A-8DA47D0196B9}"/>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4A742659-CD63-41B0-93D5-525EE5AD9808}"/>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CD916DF7-9188-4DCA-BE4F-AA9B06A5C843}"/>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13E00BE7-0303-47B1-B65E-1D22C2BCAEF3}"/>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D1A72DDC-04EE-4602-9299-DBDC10EE4B2C}"/>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61410B19-E682-458D-B378-5415B8299469}"/>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396B2884-C577-406E-93F4-86D0EBA2E373}"/>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B62DA2C4-B413-4D8C-A741-32D37FFB921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FA579648-5AD4-4362-854E-DE8B1E49EA3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5C5A6C29-4FE5-4371-86BD-FE525705D2D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C0113CB0-6803-4C8D-97A0-D1810C32251C}"/>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24180881-6AE9-46C6-B275-1CC27A9BA14B}"/>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A343E06F-0E4B-4C3B-B1C6-1A3CE6B71804}"/>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622BEB55-5036-4B37-A196-4DB215020ECD}"/>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1CFEBF7C-D373-477F-9FB6-A9A7515AF3EC}"/>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115824</xdr:rowOff>
    </xdr:to>
    <xdr:cxnSp macro="">
      <xdr:nvCxnSpPr>
        <xdr:cNvPr id="253" name="直線コネクタ 252">
          <a:extLst>
            <a:ext uri="{FF2B5EF4-FFF2-40B4-BE49-F238E27FC236}">
              <a16:creationId xmlns:a16="http://schemas.microsoft.com/office/drawing/2014/main" id="{EFF1EBD6-8270-4339-91AF-756892B87C71}"/>
            </a:ext>
          </a:extLst>
        </xdr:cNvPr>
        <xdr:cNvCxnSpPr/>
      </xdr:nvCxnSpPr>
      <xdr:spPr>
        <a:xfrm>
          <a:off x="16179800" y="151841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1C563291-83BC-470F-90D2-F675ECF6134A}"/>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1C8CD9EA-2FA6-435B-8569-DEB67536D415}"/>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106172</xdr:rowOff>
    </xdr:to>
    <xdr:cxnSp macro="">
      <xdr:nvCxnSpPr>
        <xdr:cNvPr id="256" name="直線コネクタ 255">
          <a:extLst>
            <a:ext uri="{FF2B5EF4-FFF2-40B4-BE49-F238E27FC236}">
              <a16:creationId xmlns:a16="http://schemas.microsoft.com/office/drawing/2014/main" id="{43AEBB9D-AF54-490F-8756-3DBF302EBA27}"/>
            </a:ext>
          </a:extLst>
        </xdr:cNvPr>
        <xdr:cNvCxnSpPr/>
      </xdr:nvCxnSpPr>
      <xdr:spPr>
        <a:xfrm flipV="1">
          <a:off x="15290800" y="1518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89942FFD-9E7B-46C3-AD68-050B0AC0BC33}"/>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DA82D33C-A41B-4D7C-BD27-A112D49CFB48}"/>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62737</xdr:rowOff>
    </xdr:from>
    <xdr:to>
      <xdr:col>72</xdr:col>
      <xdr:colOff>203200</xdr:colOff>
      <xdr:row>88</xdr:row>
      <xdr:rowOff>106172</xdr:rowOff>
    </xdr:to>
    <xdr:cxnSp macro="">
      <xdr:nvCxnSpPr>
        <xdr:cNvPr id="259" name="直線コネクタ 258">
          <a:extLst>
            <a:ext uri="{FF2B5EF4-FFF2-40B4-BE49-F238E27FC236}">
              <a16:creationId xmlns:a16="http://schemas.microsoft.com/office/drawing/2014/main" id="{1739E012-AA5E-4F45-9389-DBF270D52524}"/>
            </a:ext>
          </a:extLst>
        </xdr:cNvPr>
        <xdr:cNvCxnSpPr/>
      </xdr:nvCxnSpPr>
      <xdr:spPr>
        <a:xfrm>
          <a:off x="14401800" y="151503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541C94DC-72EA-4172-8CD4-A9B1325F9FEB}"/>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D8EF77F3-5EE0-486C-AEC9-DB513FA79372}"/>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62737</xdr:rowOff>
    </xdr:from>
    <xdr:to>
      <xdr:col>68</xdr:col>
      <xdr:colOff>152400</xdr:colOff>
      <xdr:row>88</xdr:row>
      <xdr:rowOff>159258</xdr:rowOff>
    </xdr:to>
    <xdr:cxnSp macro="">
      <xdr:nvCxnSpPr>
        <xdr:cNvPr id="262" name="直線コネクタ 261">
          <a:extLst>
            <a:ext uri="{FF2B5EF4-FFF2-40B4-BE49-F238E27FC236}">
              <a16:creationId xmlns:a16="http://schemas.microsoft.com/office/drawing/2014/main" id="{55D19830-2204-4CB7-879C-B2C9694FE942}"/>
            </a:ext>
          </a:extLst>
        </xdr:cNvPr>
        <xdr:cNvCxnSpPr/>
      </xdr:nvCxnSpPr>
      <xdr:spPr>
        <a:xfrm flipV="1">
          <a:off x="13512800" y="15150337"/>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E4A0BCAE-9375-46E1-A132-2D5C01C76AD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6A182276-5863-4759-BF48-048F09BE52FB}"/>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1CA5B906-9D7F-4A3D-AF02-E5CDC5E7416C}"/>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BBACF85E-5CC8-4638-A4FC-567A355B510D}"/>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2231E077-89E9-46AD-8DFE-6F6B4DAA979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4E88559B-C89D-45EC-ABF2-AE6EBEFA1D4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6C0F1C4-4322-4864-8B5B-83A86B3373B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9A9152B-84C3-48C1-8AFF-31F41878548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2A5F692E-4D08-4E2B-A86E-1EFB4D0FE2E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65024</xdr:rowOff>
    </xdr:from>
    <xdr:to>
      <xdr:col>81</xdr:col>
      <xdr:colOff>95250</xdr:colOff>
      <xdr:row>88</xdr:row>
      <xdr:rowOff>166624</xdr:rowOff>
    </xdr:to>
    <xdr:sp macro="" textlink="">
      <xdr:nvSpPr>
        <xdr:cNvPr id="272" name="楕円 271">
          <a:extLst>
            <a:ext uri="{FF2B5EF4-FFF2-40B4-BE49-F238E27FC236}">
              <a16:creationId xmlns:a16="http://schemas.microsoft.com/office/drawing/2014/main" id="{EAEA2EA0-AF69-43F9-8447-C9B67327D6FE}"/>
            </a:ext>
          </a:extLst>
        </xdr:cNvPr>
        <xdr:cNvSpPr/>
      </xdr:nvSpPr>
      <xdr:spPr>
        <a:xfrm>
          <a:off x="169672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37101</xdr:rowOff>
    </xdr:from>
    <xdr:ext cx="762000" cy="259045"/>
    <xdr:sp macro="" textlink="">
      <xdr:nvSpPr>
        <xdr:cNvPr id="273" name="給与水準   （国との比較）該当値テキスト">
          <a:extLst>
            <a:ext uri="{FF2B5EF4-FFF2-40B4-BE49-F238E27FC236}">
              <a16:creationId xmlns:a16="http://schemas.microsoft.com/office/drawing/2014/main" id="{30D4FE2A-1DF0-43D8-BEA4-78FE44390C7A}"/>
            </a:ext>
          </a:extLst>
        </xdr:cNvPr>
        <xdr:cNvSpPr txBox="1"/>
      </xdr:nvSpPr>
      <xdr:spPr>
        <a:xfrm>
          <a:off x="17106900" y="1512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4" name="楕円 273">
          <a:extLst>
            <a:ext uri="{FF2B5EF4-FFF2-40B4-BE49-F238E27FC236}">
              <a16:creationId xmlns:a16="http://schemas.microsoft.com/office/drawing/2014/main" id="{64A0D598-0C3A-4DC9-A5A3-7473A4484C7B}"/>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5" name="テキスト ボックス 274">
          <a:extLst>
            <a:ext uri="{FF2B5EF4-FFF2-40B4-BE49-F238E27FC236}">
              <a16:creationId xmlns:a16="http://schemas.microsoft.com/office/drawing/2014/main" id="{E4350CA3-3EF4-4862-8891-36377CE65A41}"/>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55372</xdr:rowOff>
    </xdr:from>
    <xdr:to>
      <xdr:col>73</xdr:col>
      <xdr:colOff>44450</xdr:colOff>
      <xdr:row>88</xdr:row>
      <xdr:rowOff>156972</xdr:rowOff>
    </xdr:to>
    <xdr:sp macro="" textlink="">
      <xdr:nvSpPr>
        <xdr:cNvPr id="276" name="楕円 275">
          <a:extLst>
            <a:ext uri="{FF2B5EF4-FFF2-40B4-BE49-F238E27FC236}">
              <a16:creationId xmlns:a16="http://schemas.microsoft.com/office/drawing/2014/main" id="{9E69D11E-D8CE-4F39-9085-F9CBEE5FD50F}"/>
            </a:ext>
          </a:extLst>
        </xdr:cNvPr>
        <xdr:cNvSpPr/>
      </xdr:nvSpPr>
      <xdr:spPr>
        <a:xfrm>
          <a:off x="15240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141749</xdr:rowOff>
    </xdr:from>
    <xdr:ext cx="762000" cy="259045"/>
    <xdr:sp macro="" textlink="">
      <xdr:nvSpPr>
        <xdr:cNvPr id="277" name="テキスト ボックス 276">
          <a:extLst>
            <a:ext uri="{FF2B5EF4-FFF2-40B4-BE49-F238E27FC236}">
              <a16:creationId xmlns:a16="http://schemas.microsoft.com/office/drawing/2014/main" id="{0BC5A402-8B68-4E99-9FD6-0D195491C559}"/>
            </a:ext>
          </a:extLst>
        </xdr:cNvPr>
        <xdr:cNvSpPr txBox="1"/>
      </xdr:nvSpPr>
      <xdr:spPr>
        <a:xfrm>
          <a:off x="14909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11937</xdr:rowOff>
    </xdr:from>
    <xdr:to>
      <xdr:col>68</xdr:col>
      <xdr:colOff>203200</xdr:colOff>
      <xdr:row>88</xdr:row>
      <xdr:rowOff>113537</xdr:rowOff>
    </xdr:to>
    <xdr:sp macro="" textlink="">
      <xdr:nvSpPr>
        <xdr:cNvPr id="278" name="楕円 277">
          <a:extLst>
            <a:ext uri="{FF2B5EF4-FFF2-40B4-BE49-F238E27FC236}">
              <a16:creationId xmlns:a16="http://schemas.microsoft.com/office/drawing/2014/main" id="{E5D73CBC-2139-4B2A-B7E7-789E94B29FDA}"/>
            </a:ext>
          </a:extLst>
        </xdr:cNvPr>
        <xdr:cNvSpPr/>
      </xdr:nvSpPr>
      <xdr:spPr>
        <a:xfrm>
          <a:off x="14351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98314</xdr:rowOff>
    </xdr:from>
    <xdr:ext cx="762000" cy="259045"/>
    <xdr:sp macro="" textlink="">
      <xdr:nvSpPr>
        <xdr:cNvPr id="279" name="テキスト ボックス 278">
          <a:extLst>
            <a:ext uri="{FF2B5EF4-FFF2-40B4-BE49-F238E27FC236}">
              <a16:creationId xmlns:a16="http://schemas.microsoft.com/office/drawing/2014/main" id="{B8BE4382-01FA-42F6-8916-1AC1C76FCD72}"/>
            </a:ext>
          </a:extLst>
        </xdr:cNvPr>
        <xdr:cNvSpPr txBox="1"/>
      </xdr:nvSpPr>
      <xdr:spPr>
        <a:xfrm>
          <a:off x="14020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108458</xdr:rowOff>
    </xdr:from>
    <xdr:to>
      <xdr:col>64</xdr:col>
      <xdr:colOff>152400</xdr:colOff>
      <xdr:row>89</xdr:row>
      <xdr:rowOff>38608</xdr:rowOff>
    </xdr:to>
    <xdr:sp macro="" textlink="">
      <xdr:nvSpPr>
        <xdr:cNvPr id="280" name="楕円 279">
          <a:extLst>
            <a:ext uri="{FF2B5EF4-FFF2-40B4-BE49-F238E27FC236}">
              <a16:creationId xmlns:a16="http://schemas.microsoft.com/office/drawing/2014/main" id="{A5AA481A-9C1C-4E6F-B5A3-E51F690DA8C6}"/>
            </a:ext>
          </a:extLst>
        </xdr:cNvPr>
        <xdr:cNvSpPr/>
      </xdr:nvSpPr>
      <xdr:spPr>
        <a:xfrm>
          <a:off x="13462000" y="15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23385</xdr:rowOff>
    </xdr:from>
    <xdr:ext cx="762000" cy="259045"/>
    <xdr:sp macro="" textlink="">
      <xdr:nvSpPr>
        <xdr:cNvPr id="281" name="テキスト ボックス 280">
          <a:extLst>
            <a:ext uri="{FF2B5EF4-FFF2-40B4-BE49-F238E27FC236}">
              <a16:creationId xmlns:a16="http://schemas.microsoft.com/office/drawing/2014/main" id="{306C5AD4-3FCA-4B8F-A554-42B403ED6473}"/>
            </a:ext>
          </a:extLst>
        </xdr:cNvPr>
        <xdr:cNvSpPr txBox="1"/>
      </xdr:nvSpPr>
      <xdr:spPr>
        <a:xfrm>
          <a:off x="13131800" y="1528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8D2ED929-2848-46CD-B2D8-83688626706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95BD801E-5593-461C-9C84-657AE617ACF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6BCD2B7F-6294-4886-AD75-7B2FA8980EF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D5E43CB3-E83F-424F-9206-4D98D031D3A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D656538F-01D9-4DBE-8578-932E6BCD642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557F783B-A10B-4175-8535-BD3114F097E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B22B9EB6-42D1-4D85-BC51-8062906D1B3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C1C7A7E7-61C6-4E8A-88B1-D39D1D61F19D}"/>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D5633EE3-B1E3-4376-B271-8C6A5FAFDCA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F8BF3260-93AC-411E-964F-D4D3DABD75E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7D5C8408-086E-4B73-A2BD-8DB3D93C805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39C3FA68-7A8F-4066-A5A4-3365B5A4B79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A64DE108-14F7-4515-A50E-AF49B471ED1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人口千人あたり職員数は０．９３人増の１９．１２人となったものの、類似団体と比較すると７．４２人少ない。</a:t>
          </a:r>
        </a:p>
        <a:p>
          <a:r>
            <a:rPr kumimoji="1" lang="ja-JP" altLang="en-US" sz="1300">
              <a:latin typeface="ＭＳ Ｐゴシック" panose="020B0600070205080204" pitchFamily="50" charset="-128"/>
              <a:ea typeface="ＭＳ Ｐゴシック" panose="020B0600070205080204" pitchFamily="50" charset="-128"/>
            </a:rPr>
            <a:t>　定員適正化計画に基づき、町の情勢に合った適正な職員数を維持する。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66BB071B-1BDA-4791-A461-D5117385405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FED49FB4-AD58-417E-BB7C-DC82E86AB5A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8A8F0DC7-DC5F-40C2-8F3A-4BE9846A123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46A59D28-8F50-4F81-B1C0-A155888A1DF6}"/>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7862CBC7-6A3E-498B-A373-FA9F8C7377C4}"/>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87693053-0BC5-4C6C-A199-FF49C20001EB}"/>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AA0EF153-EF44-4299-B460-2D2F0F1A63B5}"/>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C23A04BE-AF6D-4441-87F8-A8AA45E4BAE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C068D2BA-5294-47E5-8EBD-C351B3A9F53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3F3B493E-72B4-4C9E-B567-D00465C2D1EF}"/>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FEF2AB6C-1D3B-441C-BC34-245EA05139F9}"/>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E408AB82-8FAF-469B-B9BD-86D837B86D9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5ED10521-F097-408A-A134-B620EE770B17}"/>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77BB92F9-B988-4FE6-AB60-7A794E98E214}"/>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3900FEF6-52CD-4129-9DB9-902548DEC10C}"/>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CC8518B3-283E-4917-A85F-E11190C3E74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5CEC5BB1-905B-4840-859C-2C85A5D92A2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4A1D34D6-7D76-4132-92D0-E0E67A3570EB}"/>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6E12C3F1-C70C-4006-8576-E4A50503948A}"/>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30FE70AF-A9DB-4CD0-9937-8D827EE7C5B3}"/>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6667E11E-27FB-48D9-81ED-829838206C9A}"/>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101F51B0-59A1-4DC0-8822-5B54C91017E2}"/>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26676</xdr:rowOff>
    </xdr:from>
    <xdr:to>
      <xdr:col>81</xdr:col>
      <xdr:colOff>44450</xdr:colOff>
      <xdr:row>59</xdr:row>
      <xdr:rowOff>37362</xdr:rowOff>
    </xdr:to>
    <xdr:cxnSp macro="">
      <xdr:nvCxnSpPr>
        <xdr:cNvPr id="317" name="直線コネクタ 316">
          <a:extLst>
            <a:ext uri="{FF2B5EF4-FFF2-40B4-BE49-F238E27FC236}">
              <a16:creationId xmlns:a16="http://schemas.microsoft.com/office/drawing/2014/main" id="{1BD0D520-1718-49CF-B520-55B79FD277A1}"/>
            </a:ext>
          </a:extLst>
        </xdr:cNvPr>
        <xdr:cNvCxnSpPr/>
      </xdr:nvCxnSpPr>
      <xdr:spPr>
        <a:xfrm>
          <a:off x="16179800" y="10142226"/>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50AA6429-4B78-4D52-B2B5-2C1DD04D7026}"/>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A397DDE8-40F0-4399-B9E9-22F7DE6FC347}"/>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13922</xdr:rowOff>
    </xdr:from>
    <xdr:to>
      <xdr:col>77</xdr:col>
      <xdr:colOff>44450</xdr:colOff>
      <xdr:row>59</xdr:row>
      <xdr:rowOff>26676</xdr:rowOff>
    </xdr:to>
    <xdr:cxnSp macro="">
      <xdr:nvCxnSpPr>
        <xdr:cNvPr id="320" name="直線コネクタ 319">
          <a:extLst>
            <a:ext uri="{FF2B5EF4-FFF2-40B4-BE49-F238E27FC236}">
              <a16:creationId xmlns:a16="http://schemas.microsoft.com/office/drawing/2014/main" id="{9D48F690-5FEF-4614-AA01-6A18EDB764DE}"/>
            </a:ext>
          </a:extLst>
        </xdr:cNvPr>
        <xdr:cNvCxnSpPr/>
      </xdr:nvCxnSpPr>
      <xdr:spPr>
        <a:xfrm>
          <a:off x="15290800" y="10129472"/>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E6EC8754-2C22-423A-B7AD-E3DB5B1F21B2}"/>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78BB0569-A563-4CBB-99E7-504B36711D98}"/>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11394</xdr:rowOff>
    </xdr:from>
    <xdr:to>
      <xdr:col>72</xdr:col>
      <xdr:colOff>203200</xdr:colOff>
      <xdr:row>59</xdr:row>
      <xdr:rowOff>13922</xdr:rowOff>
    </xdr:to>
    <xdr:cxnSp macro="">
      <xdr:nvCxnSpPr>
        <xdr:cNvPr id="323" name="直線コネクタ 322">
          <a:extLst>
            <a:ext uri="{FF2B5EF4-FFF2-40B4-BE49-F238E27FC236}">
              <a16:creationId xmlns:a16="http://schemas.microsoft.com/office/drawing/2014/main" id="{2F041031-B656-4B24-BF59-A2B2DD597A24}"/>
            </a:ext>
          </a:extLst>
        </xdr:cNvPr>
        <xdr:cNvCxnSpPr/>
      </xdr:nvCxnSpPr>
      <xdr:spPr>
        <a:xfrm>
          <a:off x="14401800" y="10126944"/>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8A9E30F5-2040-4C55-8264-2314A3235E58}"/>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ECCB387B-3AC4-4ED8-AFC9-1FCB7F0A961A}"/>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7372</xdr:rowOff>
    </xdr:from>
    <xdr:to>
      <xdr:col>68</xdr:col>
      <xdr:colOff>152400</xdr:colOff>
      <xdr:row>59</xdr:row>
      <xdr:rowOff>11394</xdr:rowOff>
    </xdr:to>
    <xdr:cxnSp macro="">
      <xdr:nvCxnSpPr>
        <xdr:cNvPr id="326" name="直線コネクタ 325">
          <a:extLst>
            <a:ext uri="{FF2B5EF4-FFF2-40B4-BE49-F238E27FC236}">
              <a16:creationId xmlns:a16="http://schemas.microsoft.com/office/drawing/2014/main" id="{8DF52FF3-3988-4C71-BEDA-BC3A6F6E7D8C}"/>
            </a:ext>
          </a:extLst>
        </xdr:cNvPr>
        <xdr:cNvCxnSpPr/>
      </xdr:nvCxnSpPr>
      <xdr:spPr>
        <a:xfrm>
          <a:off x="13512800" y="1012292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37CAC72B-816D-4969-9ABE-C86741EBD54E}"/>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797DF532-D36B-4F20-93F1-BE44CE6DF916}"/>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5C7860E9-EB16-452E-BAF6-CCC8C457ED01}"/>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1BFA009C-8B37-459B-9C87-324C62B88C9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8B041324-F0C3-4338-A072-141E6516D3D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9AE6247-18E1-4D15-AD08-12E780CD75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A450EDE2-4049-4510-8537-04AE20B5E91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529534B-1CF1-44BE-8CAF-A047E3727BD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7EFC0C8-4636-4F2E-B8BA-6132CE95CDF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158012</xdr:rowOff>
    </xdr:from>
    <xdr:to>
      <xdr:col>81</xdr:col>
      <xdr:colOff>95250</xdr:colOff>
      <xdr:row>59</xdr:row>
      <xdr:rowOff>88162</xdr:rowOff>
    </xdr:to>
    <xdr:sp macro="" textlink="">
      <xdr:nvSpPr>
        <xdr:cNvPr id="336" name="楕円 335">
          <a:extLst>
            <a:ext uri="{FF2B5EF4-FFF2-40B4-BE49-F238E27FC236}">
              <a16:creationId xmlns:a16="http://schemas.microsoft.com/office/drawing/2014/main" id="{FABC6839-3119-4042-905E-FAB170C44765}"/>
            </a:ext>
          </a:extLst>
        </xdr:cNvPr>
        <xdr:cNvSpPr/>
      </xdr:nvSpPr>
      <xdr:spPr>
        <a:xfrm>
          <a:off x="16967200" y="101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79289</xdr:rowOff>
    </xdr:from>
    <xdr:ext cx="762000" cy="259045"/>
    <xdr:sp macro="" textlink="">
      <xdr:nvSpPr>
        <xdr:cNvPr id="337" name="定員管理の状況該当値テキスト">
          <a:extLst>
            <a:ext uri="{FF2B5EF4-FFF2-40B4-BE49-F238E27FC236}">
              <a16:creationId xmlns:a16="http://schemas.microsoft.com/office/drawing/2014/main" id="{DB219641-CC47-4209-8877-1E3C02C3B4A7}"/>
            </a:ext>
          </a:extLst>
        </xdr:cNvPr>
        <xdr:cNvSpPr txBox="1"/>
      </xdr:nvSpPr>
      <xdr:spPr>
        <a:xfrm>
          <a:off x="17106900" y="1002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147326</xdr:rowOff>
    </xdr:from>
    <xdr:to>
      <xdr:col>77</xdr:col>
      <xdr:colOff>95250</xdr:colOff>
      <xdr:row>59</xdr:row>
      <xdr:rowOff>77476</xdr:rowOff>
    </xdr:to>
    <xdr:sp macro="" textlink="">
      <xdr:nvSpPr>
        <xdr:cNvPr id="338" name="楕円 337">
          <a:extLst>
            <a:ext uri="{FF2B5EF4-FFF2-40B4-BE49-F238E27FC236}">
              <a16:creationId xmlns:a16="http://schemas.microsoft.com/office/drawing/2014/main" id="{147FA6EC-067E-434D-BA33-B22DB5A47F1E}"/>
            </a:ext>
          </a:extLst>
        </xdr:cNvPr>
        <xdr:cNvSpPr/>
      </xdr:nvSpPr>
      <xdr:spPr>
        <a:xfrm>
          <a:off x="16129000" y="10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87653</xdr:rowOff>
    </xdr:from>
    <xdr:ext cx="736600" cy="259045"/>
    <xdr:sp macro="" textlink="">
      <xdr:nvSpPr>
        <xdr:cNvPr id="339" name="テキスト ボックス 338">
          <a:extLst>
            <a:ext uri="{FF2B5EF4-FFF2-40B4-BE49-F238E27FC236}">
              <a16:creationId xmlns:a16="http://schemas.microsoft.com/office/drawing/2014/main" id="{6C9407A6-0D16-46D7-A902-E9C9785CD85A}"/>
            </a:ext>
          </a:extLst>
        </xdr:cNvPr>
        <xdr:cNvSpPr txBox="1"/>
      </xdr:nvSpPr>
      <xdr:spPr>
        <a:xfrm>
          <a:off x="15798800" y="9860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134572</xdr:rowOff>
    </xdr:from>
    <xdr:to>
      <xdr:col>73</xdr:col>
      <xdr:colOff>44450</xdr:colOff>
      <xdr:row>59</xdr:row>
      <xdr:rowOff>64722</xdr:rowOff>
    </xdr:to>
    <xdr:sp macro="" textlink="">
      <xdr:nvSpPr>
        <xdr:cNvPr id="340" name="楕円 339">
          <a:extLst>
            <a:ext uri="{FF2B5EF4-FFF2-40B4-BE49-F238E27FC236}">
              <a16:creationId xmlns:a16="http://schemas.microsoft.com/office/drawing/2014/main" id="{6A17BF83-0DA7-4C78-A96F-047B5B91B3AF}"/>
            </a:ext>
          </a:extLst>
        </xdr:cNvPr>
        <xdr:cNvSpPr/>
      </xdr:nvSpPr>
      <xdr:spPr>
        <a:xfrm>
          <a:off x="15240000" y="100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74899</xdr:rowOff>
    </xdr:from>
    <xdr:ext cx="762000" cy="259045"/>
    <xdr:sp macro="" textlink="">
      <xdr:nvSpPr>
        <xdr:cNvPr id="341" name="テキスト ボックス 340">
          <a:extLst>
            <a:ext uri="{FF2B5EF4-FFF2-40B4-BE49-F238E27FC236}">
              <a16:creationId xmlns:a16="http://schemas.microsoft.com/office/drawing/2014/main" id="{2CE93BAF-EFF1-4380-8493-2FD8A33FE5DF}"/>
            </a:ext>
          </a:extLst>
        </xdr:cNvPr>
        <xdr:cNvSpPr txBox="1"/>
      </xdr:nvSpPr>
      <xdr:spPr>
        <a:xfrm>
          <a:off x="14909800" y="98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132044</xdr:rowOff>
    </xdr:from>
    <xdr:to>
      <xdr:col>68</xdr:col>
      <xdr:colOff>203200</xdr:colOff>
      <xdr:row>59</xdr:row>
      <xdr:rowOff>62194</xdr:rowOff>
    </xdr:to>
    <xdr:sp macro="" textlink="">
      <xdr:nvSpPr>
        <xdr:cNvPr id="342" name="楕円 341">
          <a:extLst>
            <a:ext uri="{FF2B5EF4-FFF2-40B4-BE49-F238E27FC236}">
              <a16:creationId xmlns:a16="http://schemas.microsoft.com/office/drawing/2014/main" id="{F24B3C3F-8D2E-4D0B-9BD4-75E0A53133EE}"/>
            </a:ext>
          </a:extLst>
        </xdr:cNvPr>
        <xdr:cNvSpPr/>
      </xdr:nvSpPr>
      <xdr:spPr>
        <a:xfrm>
          <a:off x="14351000" y="100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72371</xdr:rowOff>
    </xdr:from>
    <xdr:ext cx="762000" cy="259045"/>
    <xdr:sp macro="" textlink="">
      <xdr:nvSpPr>
        <xdr:cNvPr id="343" name="テキスト ボックス 342">
          <a:extLst>
            <a:ext uri="{FF2B5EF4-FFF2-40B4-BE49-F238E27FC236}">
              <a16:creationId xmlns:a16="http://schemas.microsoft.com/office/drawing/2014/main" id="{2C489953-40C9-40EC-A959-411D565019A3}"/>
            </a:ext>
          </a:extLst>
        </xdr:cNvPr>
        <xdr:cNvSpPr txBox="1"/>
      </xdr:nvSpPr>
      <xdr:spPr>
        <a:xfrm>
          <a:off x="14020800" y="98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128022</xdr:rowOff>
    </xdr:from>
    <xdr:to>
      <xdr:col>64</xdr:col>
      <xdr:colOff>152400</xdr:colOff>
      <xdr:row>59</xdr:row>
      <xdr:rowOff>58172</xdr:rowOff>
    </xdr:to>
    <xdr:sp macro="" textlink="">
      <xdr:nvSpPr>
        <xdr:cNvPr id="344" name="楕円 343">
          <a:extLst>
            <a:ext uri="{FF2B5EF4-FFF2-40B4-BE49-F238E27FC236}">
              <a16:creationId xmlns:a16="http://schemas.microsoft.com/office/drawing/2014/main" id="{AAEB884F-2F28-4E13-8418-52970F12C4D4}"/>
            </a:ext>
          </a:extLst>
        </xdr:cNvPr>
        <xdr:cNvSpPr/>
      </xdr:nvSpPr>
      <xdr:spPr>
        <a:xfrm>
          <a:off x="13462000" y="100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68349</xdr:rowOff>
    </xdr:from>
    <xdr:ext cx="762000" cy="259045"/>
    <xdr:sp macro="" textlink="">
      <xdr:nvSpPr>
        <xdr:cNvPr id="345" name="テキスト ボックス 344">
          <a:extLst>
            <a:ext uri="{FF2B5EF4-FFF2-40B4-BE49-F238E27FC236}">
              <a16:creationId xmlns:a16="http://schemas.microsoft.com/office/drawing/2014/main" id="{9A9F4ED1-734A-42D0-9324-A0B0669C3D8D}"/>
            </a:ext>
          </a:extLst>
        </xdr:cNvPr>
        <xdr:cNvSpPr txBox="1"/>
      </xdr:nvSpPr>
      <xdr:spPr>
        <a:xfrm>
          <a:off x="13131800" y="984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D9314A12-4EFA-4493-8F53-AD215B7B7F3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728677F3-1596-4E38-86C6-388B8E8F2E2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A3017876-C2BD-4481-8325-C669E0C5480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6E0DA176-6980-4015-AD7E-40BAFEA497A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E09C5850-0380-4703-B652-310DEEF1549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4EA258AC-6F53-4767-9ECD-32F84706723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137B355E-CFBC-4435-BE67-0C1469C41EA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CD16C17A-BB95-4D07-93BB-7FA1CB38F09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69675778-7918-4754-A607-668EDC6D4DF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C39E0AC2-931F-48E7-A161-6006E80D3CC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8FC66605-5101-4473-8BA1-472ED2C73DC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46E21EFC-813B-4123-A7CA-433ADB13B43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E4404178-F15B-4A56-B819-D1A704CDD1F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令和３年度から令和５年度の３年平均）は８．１％であり、前年度８．５％から０．４ポイント下回った。但し、単年でみると前年度８．１％から０．４ポイント増加し８．５％となった。警戒ラインの１８％は大きく下回っているが、類似団体平均より悪い数値となった。町債を発行する場合には、引き続き交付税措置率の高いものに限定することは勿論であるが、今後も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26508DD9-2B2E-403A-9661-DE817133C8D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DD3F0B03-8A34-4C52-B02B-ECFCE1CE42F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520CE1ED-9A42-4B9F-BB8B-5FD52BB2197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E2CFD1D6-5058-4094-A2D1-51E179EFF9F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2636645C-3D73-4465-BAFC-7EA4024A276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2CF19B3-0E55-4D16-B242-0CAFCE07D935}"/>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D6217FEF-23D2-4167-95F8-85AB86CF385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800D97CE-D5C5-4F59-9030-55B490A298E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37BBE358-8C31-4AFD-8703-F79884FF92DF}"/>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3549A67B-AFD1-4A25-AA9E-08A6D925618A}"/>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EE73F17C-96A9-4141-B55B-8D1B6997CCC2}"/>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A636F3B2-968E-4942-AF9D-AA6181658E1A}"/>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94B9414D-CADE-4F4A-91CF-C6CE02D602F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141CAFCC-19C5-4A45-8E8F-12579341994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B73C0F47-3B6C-4AE4-BF64-227F23E2D655}"/>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4646A6B1-055E-482C-8F45-5DFD820DA95C}"/>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81EA8605-8856-4D04-B78F-72CDF2BEF4C6}"/>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551B2FDF-21D8-4E0A-85BF-72BC17B0D174}"/>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E2DE11D2-70BD-4B1A-A18E-F5BB71980F43}"/>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65617</xdr:rowOff>
    </xdr:to>
    <xdr:cxnSp macro="">
      <xdr:nvCxnSpPr>
        <xdr:cNvPr id="378" name="直線コネクタ 377">
          <a:extLst>
            <a:ext uri="{FF2B5EF4-FFF2-40B4-BE49-F238E27FC236}">
              <a16:creationId xmlns:a16="http://schemas.microsoft.com/office/drawing/2014/main" id="{C6D1FD3E-3213-4C23-84DF-4BAC2A6673FE}"/>
            </a:ext>
          </a:extLst>
        </xdr:cNvPr>
        <xdr:cNvCxnSpPr/>
      </xdr:nvCxnSpPr>
      <xdr:spPr>
        <a:xfrm flipV="1">
          <a:off x="16179800" y="72343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3A0E6143-1BF7-494B-B591-D23BA7178F8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ECAA489C-EC4A-47EF-83AC-1DE824724D3F}"/>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105833</xdr:rowOff>
    </xdr:to>
    <xdr:cxnSp macro="">
      <xdr:nvCxnSpPr>
        <xdr:cNvPr id="381" name="直線コネクタ 380">
          <a:extLst>
            <a:ext uri="{FF2B5EF4-FFF2-40B4-BE49-F238E27FC236}">
              <a16:creationId xmlns:a16="http://schemas.microsoft.com/office/drawing/2014/main" id="{E58682E2-4BE6-4D55-936D-4713CDEF6738}"/>
            </a:ext>
          </a:extLst>
        </xdr:cNvPr>
        <xdr:cNvCxnSpPr/>
      </xdr:nvCxnSpPr>
      <xdr:spPr>
        <a:xfrm flipV="1">
          <a:off x="15290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6B47FED4-31FB-48EC-BF46-20CD61D175DF}"/>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CAB808E1-9469-4C13-ADE0-427C8AB5A7E5}"/>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113877</xdr:rowOff>
    </xdr:to>
    <xdr:cxnSp macro="">
      <xdr:nvCxnSpPr>
        <xdr:cNvPr id="384" name="直線コネクタ 383">
          <a:extLst>
            <a:ext uri="{FF2B5EF4-FFF2-40B4-BE49-F238E27FC236}">
              <a16:creationId xmlns:a16="http://schemas.microsoft.com/office/drawing/2014/main" id="{95BBDDA2-D167-4BAE-9EBC-024A3B83F2BD}"/>
            </a:ext>
          </a:extLst>
        </xdr:cNvPr>
        <xdr:cNvCxnSpPr/>
      </xdr:nvCxnSpPr>
      <xdr:spPr>
        <a:xfrm flipV="1">
          <a:off x="14401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687D99D3-09FD-489D-958A-1484AFAF56CF}"/>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2ACF01B5-AD24-4394-BE0F-30BD6C150DA1}"/>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113877</xdr:rowOff>
    </xdr:to>
    <xdr:cxnSp macro="">
      <xdr:nvCxnSpPr>
        <xdr:cNvPr id="387" name="直線コネクタ 386">
          <a:extLst>
            <a:ext uri="{FF2B5EF4-FFF2-40B4-BE49-F238E27FC236}">
              <a16:creationId xmlns:a16="http://schemas.microsoft.com/office/drawing/2014/main" id="{BFFC0000-F36F-489B-8CCE-DE1E2BF3D78D}"/>
            </a:ext>
          </a:extLst>
        </xdr:cNvPr>
        <xdr:cNvCxnSpPr/>
      </xdr:nvCxnSpPr>
      <xdr:spPr>
        <a:xfrm>
          <a:off x="13512800" y="72343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CE81A16-FE6A-4653-B369-A825AF40D11C}"/>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36A2665D-F8A6-4A08-959F-B89D8FA0D1D7}"/>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1D45415C-01FE-4B71-ABFD-A3632C72568D}"/>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E1924147-E641-441E-9CCA-70713926EA82}"/>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A65606D3-817B-4F98-8929-0BD2CD963CB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B5D0ECF3-FBA0-4A65-9733-447D854F625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EA13D2A-EBBC-4337-A25B-C559FE45FE9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D959A29-4B1F-493E-B88F-E9E3526D35F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4E0AA5E1-D395-499A-A853-874C29017DD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7" name="楕円 396">
          <a:extLst>
            <a:ext uri="{FF2B5EF4-FFF2-40B4-BE49-F238E27FC236}">
              <a16:creationId xmlns:a16="http://schemas.microsoft.com/office/drawing/2014/main" id="{A23211F1-66CE-42D6-B131-C2BBAD3DA6C7}"/>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8" name="公債費負担の状況該当値テキスト">
          <a:extLst>
            <a:ext uri="{FF2B5EF4-FFF2-40B4-BE49-F238E27FC236}">
              <a16:creationId xmlns:a16="http://schemas.microsoft.com/office/drawing/2014/main" id="{C91C5BBF-CA29-4442-BBA6-FFF3344A0F04}"/>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9" name="楕円 398">
          <a:extLst>
            <a:ext uri="{FF2B5EF4-FFF2-40B4-BE49-F238E27FC236}">
              <a16:creationId xmlns:a16="http://schemas.microsoft.com/office/drawing/2014/main" id="{F3EB8C6C-BD9A-4A2C-8F4B-CC3A8C6E9FBB}"/>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0" name="テキスト ボックス 399">
          <a:extLst>
            <a:ext uri="{FF2B5EF4-FFF2-40B4-BE49-F238E27FC236}">
              <a16:creationId xmlns:a16="http://schemas.microsoft.com/office/drawing/2014/main" id="{C7E080F3-B8E7-4B4A-975A-0FE4221A72C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1" name="楕円 400">
          <a:extLst>
            <a:ext uri="{FF2B5EF4-FFF2-40B4-BE49-F238E27FC236}">
              <a16:creationId xmlns:a16="http://schemas.microsoft.com/office/drawing/2014/main" id="{A8EC59A4-7D4D-4DAD-B857-081D837FDB24}"/>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2" name="テキスト ボックス 401">
          <a:extLst>
            <a:ext uri="{FF2B5EF4-FFF2-40B4-BE49-F238E27FC236}">
              <a16:creationId xmlns:a16="http://schemas.microsoft.com/office/drawing/2014/main" id="{5EAD28CA-FF71-4A10-A996-57D49F331115}"/>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3" name="楕円 402">
          <a:extLst>
            <a:ext uri="{FF2B5EF4-FFF2-40B4-BE49-F238E27FC236}">
              <a16:creationId xmlns:a16="http://schemas.microsoft.com/office/drawing/2014/main" id="{B3B54A90-7A75-4D09-9665-B497914CE2ED}"/>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4" name="テキスト ボックス 403">
          <a:extLst>
            <a:ext uri="{FF2B5EF4-FFF2-40B4-BE49-F238E27FC236}">
              <a16:creationId xmlns:a16="http://schemas.microsoft.com/office/drawing/2014/main" id="{FD859F14-AF64-4A7E-B041-0E96D99B1AA9}"/>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5" name="楕円 404">
          <a:extLst>
            <a:ext uri="{FF2B5EF4-FFF2-40B4-BE49-F238E27FC236}">
              <a16:creationId xmlns:a16="http://schemas.microsoft.com/office/drawing/2014/main" id="{6166CE3C-DFDD-410F-A025-611A69D9639D}"/>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6" name="テキスト ボックス 405">
          <a:extLst>
            <a:ext uri="{FF2B5EF4-FFF2-40B4-BE49-F238E27FC236}">
              <a16:creationId xmlns:a16="http://schemas.microsoft.com/office/drawing/2014/main" id="{523E2B8A-6C22-489D-A80C-4B079832CE18}"/>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80980DE4-F88C-4B09-A046-C78DA914A8CD}"/>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A6F5ED57-EA8D-4952-B811-2E7F4D24369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E23A8931-D45D-478E-9E64-C70BC37C310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563A36D7-9154-4552-A4FF-07C4616A118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9A4C917-6A36-4C18-810B-B79D9268046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2C402B77-D673-4EA9-BEDF-AB375AB95EE2}"/>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34782F21-C261-484A-9318-004DA82CD2C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B7C805DC-37CA-421D-9F8A-704C270B63B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2EEFAE7-C2BC-4811-AB39-55531756D01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FA5CEB8A-FC8A-4CA5-A511-452E464E435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3B4C4640-E5BF-4297-A4A3-E60BA31BF95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911F1CA0-AE08-41CF-8C93-B1184C386EE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6F2D05A6-86E4-4E67-8988-E7F65482602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将来負担比率は、前年度に続き０．０％となった。これは、地方債現在高や公営企業への繰出金等の将来負担額を、償還に係る交付税措置や基金等の充当可能財源が上回るためである。</a:t>
          </a:r>
        </a:p>
        <a:p>
          <a:r>
            <a:rPr kumimoji="1" lang="ja-JP" altLang="en-US" sz="1300">
              <a:latin typeface="ＭＳ Ｐゴシック" panose="020B0600070205080204" pitchFamily="50" charset="-128"/>
              <a:ea typeface="ＭＳ Ｐゴシック" panose="020B0600070205080204" pitchFamily="50" charset="-128"/>
            </a:rPr>
            <a:t>　しかし、谷地区および瀬尻・久料谷地区治水事業等の事業費の大きな普通建設事業を今後も予定しており、新たな町債の発行による比率の上昇が見込まれる。町債の発行抑制や、発行するときには交付税措置の大きい過疎対策事業債や辺地対策事業債などに限定するなど、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6BB106C1-B527-4584-BED1-C5192770F8A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A8D486D2-4EEA-4AC4-B352-10359559E5E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30C790B7-1AB6-4FE4-B7A5-5C261191BE87}"/>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B9C44B98-3619-4857-A116-C5E55BA76626}"/>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26993E59-FB46-4658-909B-4419852FE1C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AC75DBC7-F053-4CD5-8184-F7AE9C6E13B4}"/>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B3ACED2C-B009-4B7E-95F7-85E6AAD404CC}"/>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AB011167-A60D-4DFB-B4AE-4E41F651AD29}"/>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1F4B0D0C-732C-4D61-97AC-94F90C5F9EBA}"/>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1FAA6471-857B-4322-A848-61A11A865155}"/>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716F0215-CD56-45A5-859F-2EFCFF957C9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2EB5E6A8-3367-450D-A349-A3CA92B68BE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3B8091C8-EB57-40D5-9FC0-F11A8BC55CB4}"/>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9FF4CB3D-26B8-4B04-9FA3-09EA643D1B7D}"/>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723DC439-5EB6-4ACC-BABA-91E328D9FFA7}"/>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32599972-5996-4E73-9597-AEAD6AB6CBA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5D99F16E-549F-4BD4-BD27-87185EFA8C0B}"/>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9A9A2C55-24BB-429D-AE02-6C3B58BE71F2}"/>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F67A6013-E562-406C-A400-6BE9E9F5F201}"/>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619739A2-B1E6-4553-A713-390FAF99FC37}"/>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8933C94B-9DF5-49CB-921D-E700D8E848E4}"/>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D26B7C78-F847-4C01-9AD8-991450D931A3}"/>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65738</xdr:rowOff>
    </xdr:from>
    <xdr:to>
      <xdr:col>72</xdr:col>
      <xdr:colOff>203200</xdr:colOff>
      <xdr:row>14</xdr:row>
      <xdr:rowOff>125488</xdr:rowOff>
    </xdr:to>
    <xdr:cxnSp macro="">
      <xdr:nvCxnSpPr>
        <xdr:cNvPr id="442" name="直線コネクタ 441">
          <a:extLst>
            <a:ext uri="{FF2B5EF4-FFF2-40B4-BE49-F238E27FC236}">
              <a16:creationId xmlns:a16="http://schemas.microsoft.com/office/drawing/2014/main" id="{11BB6480-3D90-4539-96FA-ED53A7604819}"/>
            </a:ext>
          </a:extLst>
        </xdr:cNvPr>
        <xdr:cNvCxnSpPr/>
      </xdr:nvCxnSpPr>
      <xdr:spPr>
        <a:xfrm flipV="1">
          <a:off x="14401800" y="2466038"/>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9E1C6F94-2641-44B5-9BBD-78D267DDF856}"/>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564112E1-FE66-4E40-938F-C870DE9046EB}"/>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20925</xdr:rowOff>
    </xdr:from>
    <xdr:to>
      <xdr:col>68</xdr:col>
      <xdr:colOff>152400</xdr:colOff>
      <xdr:row>14</xdr:row>
      <xdr:rowOff>125488</xdr:rowOff>
    </xdr:to>
    <xdr:cxnSp macro="">
      <xdr:nvCxnSpPr>
        <xdr:cNvPr id="445" name="直線コネクタ 444">
          <a:extLst>
            <a:ext uri="{FF2B5EF4-FFF2-40B4-BE49-F238E27FC236}">
              <a16:creationId xmlns:a16="http://schemas.microsoft.com/office/drawing/2014/main" id="{869AE80D-A7A6-45D5-B046-DECA4CD45F12}"/>
            </a:ext>
          </a:extLst>
        </xdr:cNvPr>
        <xdr:cNvCxnSpPr/>
      </xdr:nvCxnSpPr>
      <xdr:spPr>
        <a:xfrm>
          <a:off x="13512800" y="242122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9108224C-C6C3-4950-A406-54E9298AFD72}"/>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262CFD07-9D72-4759-9382-9F5A898716B1}"/>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6E5C7762-4D53-47E6-A28A-02E6CF5A4AFD}"/>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C980AC4B-9BFE-4EF7-B095-86720B6EC9E2}"/>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3F13D486-8A2E-4095-8FFB-9F24860CCA69}"/>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9F2CDB7D-EDD9-47CD-8999-C0A12E695F63}"/>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E0B5BCF8-7DB6-4678-996A-970346720B69}"/>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79BE9FF8-C3EB-4907-BDC0-D3537775BA99}"/>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821CBEA-25A1-4C6A-A423-E006148F8ED1}"/>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30E86C59-15D2-4C32-A60F-68332981E4DF}"/>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40A2C6F-8940-49A7-9D1D-1483EB4E383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92F9C37E-392D-41C0-A63F-3EC05C8E5B3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A9D5062-1EB3-40BB-A62E-7291C36CAF8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14938</xdr:rowOff>
    </xdr:from>
    <xdr:to>
      <xdr:col>73</xdr:col>
      <xdr:colOff>44450</xdr:colOff>
      <xdr:row>14</xdr:row>
      <xdr:rowOff>116538</xdr:rowOff>
    </xdr:to>
    <xdr:sp macro="" textlink="">
      <xdr:nvSpPr>
        <xdr:cNvPr id="459" name="楕円 458">
          <a:extLst>
            <a:ext uri="{FF2B5EF4-FFF2-40B4-BE49-F238E27FC236}">
              <a16:creationId xmlns:a16="http://schemas.microsoft.com/office/drawing/2014/main" id="{53049AE4-2CA4-4656-94BB-0DCCC21D2B34}"/>
            </a:ext>
          </a:extLst>
        </xdr:cNvPr>
        <xdr:cNvSpPr/>
      </xdr:nvSpPr>
      <xdr:spPr>
        <a:xfrm>
          <a:off x="15240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101315</xdr:rowOff>
    </xdr:from>
    <xdr:ext cx="762000" cy="259045"/>
    <xdr:sp macro="" textlink="">
      <xdr:nvSpPr>
        <xdr:cNvPr id="460" name="テキスト ボックス 459">
          <a:extLst>
            <a:ext uri="{FF2B5EF4-FFF2-40B4-BE49-F238E27FC236}">
              <a16:creationId xmlns:a16="http://schemas.microsoft.com/office/drawing/2014/main" id="{B45CC08C-94DF-4EF1-BBC3-9864D5173F36}"/>
            </a:ext>
          </a:extLst>
        </xdr:cNvPr>
        <xdr:cNvSpPr txBox="1"/>
      </xdr:nvSpPr>
      <xdr:spPr>
        <a:xfrm>
          <a:off x="14909800" y="25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74688</xdr:rowOff>
    </xdr:from>
    <xdr:to>
      <xdr:col>68</xdr:col>
      <xdr:colOff>203200</xdr:colOff>
      <xdr:row>15</xdr:row>
      <xdr:rowOff>4838</xdr:rowOff>
    </xdr:to>
    <xdr:sp macro="" textlink="">
      <xdr:nvSpPr>
        <xdr:cNvPr id="461" name="楕円 460">
          <a:extLst>
            <a:ext uri="{FF2B5EF4-FFF2-40B4-BE49-F238E27FC236}">
              <a16:creationId xmlns:a16="http://schemas.microsoft.com/office/drawing/2014/main" id="{2987AB76-09C5-437D-AB8A-B6182C36D991}"/>
            </a:ext>
          </a:extLst>
        </xdr:cNvPr>
        <xdr:cNvSpPr/>
      </xdr:nvSpPr>
      <xdr:spPr>
        <a:xfrm>
          <a:off x="14351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161065</xdr:rowOff>
    </xdr:from>
    <xdr:ext cx="762000" cy="259045"/>
    <xdr:sp macro="" textlink="">
      <xdr:nvSpPr>
        <xdr:cNvPr id="462" name="テキスト ボックス 461">
          <a:extLst>
            <a:ext uri="{FF2B5EF4-FFF2-40B4-BE49-F238E27FC236}">
              <a16:creationId xmlns:a16="http://schemas.microsoft.com/office/drawing/2014/main" id="{2768F11F-1070-4C7A-B028-FA4B26A97186}"/>
            </a:ext>
          </a:extLst>
        </xdr:cNvPr>
        <xdr:cNvSpPr txBox="1"/>
      </xdr:nvSpPr>
      <xdr:spPr>
        <a:xfrm>
          <a:off x="14020800" y="25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141575</xdr:rowOff>
    </xdr:from>
    <xdr:to>
      <xdr:col>64</xdr:col>
      <xdr:colOff>152400</xdr:colOff>
      <xdr:row>14</xdr:row>
      <xdr:rowOff>71725</xdr:rowOff>
    </xdr:to>
    <xdr:sp macro="" textlink="">
      <xdr:nvSpPr>
        <xdr:cNvPr id="463" name="楕円 462">
          <a:extLst>
            <a:ext uri="{FF2B5EF4-FFF2-40B4-BE49-F238E27FC236}">
              <a16:creationId xmlns:a16="http://schemas.microsoft.com/office/drawing/2014/main" id="{BCD80000-B6B9-4E3D-A648-3E31336AB2B5}"/>
            </a:ext>
          </a:extLst>
        </xdr:cNvPr>
        <xdr:cNvSpPr/>
      </xdr:nvSpPr>
      <xdr:spPr>
        <a:xfrm>
          <a:off x="13462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56502</xdr:rowOff>
    </xdr:from>
    <xdr:ext cx="762000" cy="259045"/>
    <xdr:sp macro="" textlink="">
      <xdr:nvSpPr>
        <xdr:cNvPr id="464" name="テキスト ボックス 463">
          <a:extLst>
            <a:ext uri="{FF2B5EF4-FFF2-40B4-BE49-F238E27FC236}">
              <a16:creationId xmlns:a16="http://schemas.microsoft.com/office/drawing/2014/main" id="{5BB755D7-424B-4892-A786-A9F72A5613B2}"/>
            </a:ext>
          </a:extLst>
        </xdr:cNvPr>
        <xdr:cNvSpPr txBox="1"/>
      </xdr:nvSpPr>
      <xdr:spPr>
        <a:xfrm>
          <a:off x="13131800" y="24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4190613-EC91-4124-8418-D302C4EEFC36}"/>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E8314DDB-10DA-4BD7-AE9A-386AAC5F5F2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5AF738E8-ED0D-4A20-AEE8-8FC3CAAA518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1B42660C-F321-46E0-A209-699DF296889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0B958D0-1C01-4A60-9BD6-A5DCD563CF5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44169FC-9820-4087-B82F-ADD3BFA718A3}"/>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357F302-47DA-4713-9BA2-0BC49F847CB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D5F4C6E-D8E1-4C3A-90C3-AF58EC5C2547}"/>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B70A21F-01B0-460E-8714-12C92F34A91B}"/>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BAA946F3-8BC3-4D0E-A8B4-A0EF32FC091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3F16A6B-12EA-47DB-99C6-9B41A2F222C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
3,005
106.43
4,744,904
4,625,233
99,701
2,483,391
5,361,511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66782F9-E12F-428E-B8DA-323F8653CAC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E974185-D23A-4259-800B-FC377563F22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015A9A2-BD89-4095-90BD-AE5B0403F6F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11E7157-5FDA-4244-AF1D-EA27040D46E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C99A6B0-C449-498D-B71D-99C33528C84E}"/>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35B6ADC-CA8F-4B49-BC1A-44E63BE8C15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4532F64-AC9C-484D-9056-534A266831A5}"/>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6667AA0-1E58-4052-BF82-CED6C019AB5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7BE5E544-DDD7-4A8E-879B-923EC6289CC2}"/>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810234D-181F-4043-8B94-444459701701}"/>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FA4CC54-79B7-471C-8FDD-A6F13926B47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0CF6770-0BA5-47B9-9713-931DA95603F8}"/>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A7E5651-2B1B-4593-8D5F-AF85B657C42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2ECFF30-52E7-494B-ABD2-8442FD55505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C55A7A0A-25CA-4A02-9144-145441FB8DBC}"/>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4A74162-AD9B-49DF-89CD-11FD2A6B5187}"/>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EC0F9E0-1014-4685-8D9B-B6B7A36505B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EDBA6CB-0F5F-4A55-A1AF-87A9A482812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5DE3558-54E0-4463-95F3-DAA4FE4BF93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61A9235-4A82-4B25-809B-F36D0DEF23D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82DE887-A27D-40DD-A7B9-8C213F9683C3}"/>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FF9A813-C4E1-4E62-8B5D-B22A33B98E9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382AE2F-A12C-401D-8060-0339AF7F013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F6E4AFC-58A3-4230-B11A-1EE8864B69EB}"/>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EC4933D-EF40-4609-A2F9-5EA6A44B8AE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8F05429-596C-4D39-BC70-5BC25FA5393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B826F64-B638-484F-B7DF-1E90C1409E5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B72BE107-9DFC-46BA-830B-8CF299D9A6EB}"/>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C18547C-9AA2-4932-A4EB-B57714794A99}"/>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477300B9-7253-465F-801D-17F922FB8BFC}"/>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FF8D3EB-81EE-4C32-BADD-629E900FE1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8A3253E-A4A9-47C7-8718-7C01397F673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類似団体と比較して、人件費の経常収支比率が５．３ポイント低い要因として、ごみ処理業務や消防業務を一部事務組合で行っていることがあげられる。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令和５年度は、経常的な人件費の一般財源支出が前年度比＋２５百万円となり、経常経費全体を占める割合としては、前年度比０．９ポイント増の２１．２％となった。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00F5AA5-A04C-46E2-B3E3-65A1BC0A4A33}"/>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8D1D4AB-6B49-414D-90C3-0B794FF9E864}"/>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F77E90E-EFB3-4C8C-BA14-0AE0663D30D7}"/>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F81B9A23-258A-4849-ADD0-40062ED601B8}"/>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9A8C758C-00C3-4B0F-87BE-AA4BFC96F399}"/>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DF0E2810-2F29-4783-BD1D-9C15151536B8}"/>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552EEC7A-4D46-4369-81A2-19A6A3B1D341}"/>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32330B4C-CD72-4CE2-A384-6FCAACEF8D7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890F7E4D-1764-43C1-96BE-B07D5682F3B6}"/>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2217BD55-BEBB-4235-ACE7-44BD55305693}"/>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FAEBD643-1CB4-4B97-82A1-3476227E6C7D}"/>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18B7A9B5-A471-436A-AEC2-FFA2DE91EE9F}"/>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1B30F77C-9F5C-40AF-9637-AE0CF5EA451A}"/>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FA96955-0E30-4EF8-93D7-84956642E0FE}"/>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E7F75DC1-35C4-404E-BCB2-705A85B85B4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B9B25919-6654-44A8-8E39-9488021403AB}"/>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4FAD4AE0-B705-49C2-8DF1-365D37E56394}"/>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3DE0F866-B985-4E8B-AD5A-54EC7A62B5A9}"/>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C0C1C13D-262E-45EA-AEDE-08EF83A9ECF6}"/>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B3EB9B2C-A282-49D4-9733-5572D7413CD7}"/>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141A820C-B85C-4BAA-A051-80A9BC041BC1}"/>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43180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95B8A7D4-4DC7-4D61-ADC0-0694FA41D92C}"/>
            </a:ext>
          </a:extLst>
        </xdr:cNvPr>
        <xdr:cNvCxnSpPr/>
      </xdr:nvCxnSpPr>
      <xdr:spPr>
        <a:xfrm>
          <a:off x="3987800" y="6043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EE03D677-6A08-4DC5-B66F-5E92CEC3E91C}"/>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801A901B-0394-4B96-A785-7AA65CEC7136}"/>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35</xdr:row>
      <xdr:rowOff>43180</xdr:rowOff>
    </xdr:to>
    <xdr:cxnSp macro="">
      <xdr:nvCxnSpPr>
        <xdr:cNvPr id="69" name="直線コネクタ 68">
          <a:extLst>
            <a:ext uri="{FF2B5EF4-FFF2-40B4-BE49-F238E27FC236}">
              <a16:creationId xmlns:a16="http://schemas.microsoft.com/office/drawing/2014/main" id="{738D148A-315A-4FB0-8EA0-3218D3F6E197}"/>
            </a:ext>
          </a:extLst>
        </xdr:cNvPr>
        <xdr:cNvCxnSpPr/>
      </xdr:nvCxnSpPr>
      <xdr:spPr>
        <a:xfrm>
          <a:off x="3098800" y="6036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91EB354A-7846-419C-B8B6-1A1D2B168C11}"/>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F2BED667-F497-4F0B-A6A2-F0107D845A5A}"/>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35560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E8C5BE3F-20F9-4D80-BC5B-6119D5AE60D5}"/>
            </a:ext>
          </a:extLst>
        </xdr:cNvPr>
        <xdr:cNvCxnSpPr/>
      </xdr:nvCxnSpPr>
      <xdr:spPr>
        <a:xfrm flipV="1">
          <a:off x="2209800" y="6036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D0D722F2-F91B-455E-B7E9-D88082B1D4FF}"/>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9D2DB3EF-D374-4795-BD78-D79FBEB12577}"/>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134620</xdr:rowOff>
    </xdr:to>
    <xdr:cxnSp macro="">
      <xdr:nvCxnSpPr>
        <xdr:cNvPr id="75" name="直線コネクタ 74">
          <a:extLst>
            <a:ext uri="{FF2B5EF4-FFF2-40B4-BE49-F238E27FC236}">
              <a16:creationId xmlns:a16="http://schemas.microsoft.com/office/drawing/2014/main" id="{BCE24296-DB85-43F6-B562-B049BCFCD827}"/>
            </a:ext>
          </a:extLst>
        </xdr:cNvPr>
        <xdr:cNvCxnSpPr/>
      </xdr:nvCxnSpPr>
      <xdr:spPr>
        <a:xfrm flipV="1">
          <a:off x="1320800" y="6093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BA33B07E-4C1E-42EF-AF37-0FB0A857B677}"/>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B0CA1A7E-D236-422B-9C3B-D0AF7F4BF743}"/>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53F569A8-5432-4467-A64B-A994E3F80C1A}"/>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433DDF4-B89E-4204-9C07-9FF3E646C7D3}"/>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B1BF1186-B604-40E8-9AA8-45EF7A72713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6BAF5122-7CFB-465E-BE1C-706E5B9B3B4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11417685-5522-49CF-80AA-7F6584D2F313}"/>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3C6B7175-70B9-4508-942D-64AB89192E9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892104C0-9747-4464-B4DE-39639CDF229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91037EB7-AC18-465B-99B0-0C503067F3B4}"/>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2F501659-ED0B-432A-9960-6ADFFB54E0C9}"/>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163830</xdr:rowOff>
    </xdr:from>
    <xdr:to>
      <xdr:col>20</xdr:col>
      <xdr:colOff>38100</xdr:colOff>
      <xdr:row>35</xdr:row>
      <xdr:rowOff>93980</xdr:rowOff>
    </xdr:to>
    <xdr:sp macro="" textlink="">
      <xdr:nvSpPr>
        <xdr:cNvPr id="87" name="楕円 86">
          <a:extLst>
            <a:ext uri="{FF2B5EF4-FFF2-40B4-BE49-F238E27FC236}">
              <a16:creationId xmlns:a16="http://schemas.microsoft.com/office/drawing/2014/main" id="{ECC1D60B-A06E-4B63-B4ED-D9A38D8DD472}"/>
            </a:ext>
          </a:extLst>
        </xdr:cNvPr>
        <xdr:cNvSpPr/>
      </xdr:nvSpPr>
      <xdr:spPr>
        <a:xfrm>
          <a:off x="3937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104157</xdr:rowOff>
    </xdr:from>
    <xdr:ext cx="736600" cy="259045"/>
    <xdr:sp macro="" textlink="">
      <xdr:nvSpPr>
        <xdr:cNvPr id="88" name="テキスト ボックス 87">
          <a:extLst>
            <a:ext uri="{FF2B5EF4-FFF2-40B4-BE49-F238E27FC236}">
              <a16:creationId xmlns:a16="http://schemas.microsoft.com/office/drawing/2014/main" id="{631D282B-AC48-4C28-986A-6BE384B7FD2D}"/>
            </a:ext>
          </a:extLst>
        </xdr:cNvPr>
        <xdr:cNvSpPr txBox="1"/>
      </xdr:nvSpPr>
      <xdr:spPr>
        <a:xfrm>
          <a:off x="360680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156210</xdr:rowOff>
    </xdr:from>
    <xdr:to>
      <xdr:col>15</xdr:col>
      <xdr:colOff>149225</xdr:colOff>
      <xdr:row>35</xdr:row>
      <xdr:rowOff>86360</xdr:rowOff>
    </xdr:to>
    <xdr:sp macro="" textlink="">
      <xdr:nvSpPr>
        <xdr:cNvPr id="89" name="楕円 88">
          <a:extLst>
            <a:ext uri="{FF2B5EF4-FFF2-40B4-BE49-F238E27FC236}">
              <a16:creationId xmlns:a16="http://schemas.microsoft.com/office/drawing/2014/main" id="{FD7F8B09-2C58-45CE-A71D-49D1B598A4FC}"/>
            </a:ext>
          </a:extLst>
        </xdr:cNvPr>
        <xdr:cNvSpPr/>
      </xdr:nvSpPr>
      <xdr:spPr>
        <a:xfrm>
          <a:off x="3048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90" name="テキスト ボックス 89">
          <a:extLst>
            <a:ext uri="{FF2B5EF4-FFF2-40B4-BE49-F238E27FC236}">
              <a16:creationId xmlns:a16="http://schemas.microsoft.com/office/drawing/2014/main" id="{9F037783-4698-47E5-A3BE-462A0856944D}"/>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1315E138-FA6A-4063-B29B-DE237C54E94B}"/>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81FE9003-1D17-4800-A016-ACE71146B562}"/>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83820</xdr:rowOff>
    </xdr:from>
    <xdr:to>
      <xdr:col>6</xdr:col>
      <xdr:colOff>171450</xdr:colOff>
      <xdr:row>36</xdr:row>
      <xdr:rowOff>13970</xdr:rowOff>
    </xdr:to>
    <xdr:sp macro="" textlink="">
      <xdr:nvSpPr>
        <xdr:cNvPr id="93" name="楕円 92">
          <a:extLst>
            <a:ext uri="{FF2B5EF4-FFF2-40B4-BE49-F238E27FC236}">
              <a16:creationId xmlns:a16="http://schemas.microsoft.com/office/drawing/2014/main" id="{446CAE0E-F225-443E-81A0-33399CD7A154}"/>
            </a:ext>
          </a:extLst>
        </xdr:cNvPr>
        <xdr:cNvSpPr/>
      </xdr:nvSpPr>
      <xdr:spPr>
        <a:xfrm>
          <a:off x="1270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24147</xdr:rowOff>
    </xdr:from>
    <xdr:ext cx="762000" cy="259045"/>
    <xdr:sp macro="" textlink="">
      <xdr:nvSpPr>
        <xdr:cNvPr id="94" name="テキスト ボックス 93">
          <a:extLst>
            <a:ext uri="{FF2B5EF4-FFF2-40B4-BE49-F238E27FC236}">
              <a16:creationId xmlns:a16="http://schemas.microsoft.com/office/drawing/2014/main" id="{966E1C29-8DC6-4259-8732-ADEBDA895188}"/>
            </a:ext>
          </a:extLst>
        </xdr:cNvPr>
        <xdr:cNvSpPr txBox="1"/>
      </xdr:nvSpPr>
      <xdr:spPr>
        <a:xfrm>
          <a:off x="939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3587FF34-7A68-4F7A-91A5-968C0B97842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949B2232-81C2-4647-B491-FC8DDB8F885D}"/>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146C2478-F144-4016-A9EB-0F8861E6B45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82C282A9-C35B-4CA2-96A8-E85BCCED90E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AB45B7EA-413E-45D3-A000-AD59A741D8F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97ECDC0-C092-49EC-A550-4C9385F3707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4C76E42D-EAF8-4853-9AAD-670DF213B921}"/>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66FB1A79-D9A1-42AB-86DB-DF9B2BC41D1C}"/>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2AD0FED8-639E-4B09-9E5A-C51A86A5340A}"/>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294D2BE5-8722-45B3-9C44-74A133DB9B8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29E26CC6-F292-4C3C-A565-38D35791AFEF}"/>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令和５年度は、電気料金高騰に伴う光熱水費の増等により、経常的な物件費の一般財源支出が前年度比＋２２百万円となった。</a:t>
          </a:r>
        </a:p>
        <a:p>
          <a:r>
            <a:rPr kumimoji="1" lang="ja-JP" altLang="en-US" sz="1300">
              <a:latin typeface="ＭＳ Ｐゴシック" panose="020B0600070205080204" pitchFamily="50" charset="-128"/>
              <a:ea typeface="ＭＳ Ｐゴシック" panose="020B0600070205080204" pitchFamily="50" charset="-128"/>
            </a:rPr>
            <a:t>　経常収支比率を改善していくためには、物件費の削減が本町における喫緊の課題であると考えており、特に物件費の大きい施設の維持管理経費の削減については、今後重点的に取り組んでいく。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3BCF5AE3-F6BC-4851-BF74-565B9BBCCCF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428C519-09DE-40CE-8A16-CD262CB3A72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3F20FF51-AEFA-4430-9AF1-C3721C63117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AB86BB5D-4D14-4A85-861B-1E29332FE571}"/>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B6A2F747-98D2-4371-AE8D-3855B81DCDB8}"/>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39EA123B-9AA0-488D-9CC2-8AE61BBD2093}"/>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15922B5C-1BA9-44BB-BBF5-3BD037CCB858}"/>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C52B0F3D-F5A3-4142-9858-246CDC5EF15A}"/>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DE0597A1-013D-451C-84DD-6CFFC6564965}"/>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A6FC098A-6E52-44C1-A145-A7D871021726}"/>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D9E5B148-2374-4C72-AC0E-0C7765FB4798}"/>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1AA3917A-EF07-4044-A966-9E96E94C959E}"/>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EB7AF58A-0667-4F27-8A39-6DBAF3A666FF}"/>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37F2DA37-CCFA-4EEC-989F-51AE987A8C4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C95848BA-05CE-4C36-B5B1-1B334BC97B4B}"/>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5E7950F9-4B95-4611-92FB-3316CB7FFB88}"/>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BA9AF8A4-59DC-4634-B1F5-901243FE3571}"/>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288D4C0-1F5C-40B5-B42E-D153514C23B3}"/>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131572</xdr:rowOff>
    </xdr:to>
    <xdr:cxnSp macro="">
      <xdr:nvCxnSpPr>
        <xdr:cNvPr id="124" name="直線コネクタ 123">
          <a:extLst>
            <a:ext uri="{FF2B5EF4-FFF2-40B4-BE49-F238E27FC236}">
              <a16:creationId xmlns:a16="http://schemas.microsoft.com/office/drawing/2014/main" id="{7C07BFE8-BA25-4103-9CBA-AEF1027A6D20}"/>
            </a:ext>
          </a:extLst>
        </xdr:cNvPr>
        <xdr:cNvCxnSpPr/>
      </xdr:nvCxnSpPr>
      <xdr:spPr>
        <a:xfrm>
          <a:off x="15671800" y="28381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7964B398-E14F-422A-95E9-41E1A21228AD}"/>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8748FD66-774C-423F-88D2-0215967FC36A}"/>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94996</xdr:rowOff>
    </xdr:to>
    <xdr:cxnSp macro="">
      <xdr:nvCxnSpPr>
        <xdr:cNvPr id="127" name="直線コネクタ 126">
          <a:extLst>
            <a:ext uri="{FF2B5EF4-FFF2-40B4-BE49-F238E27FC236}">
              <a16:creationId xmlns:a16="http://schemas.microsoft.com/office/drawing/2014/main" id="{8F9F19FA-DBC8-4E9A-BA66-9AD065A2687C}"/>
            </a:ext>
          </a:extLst>
        </xdr:cNvPr>
        <xdr:cNvCxnSpPr/>
      </xdr:nvCxnSpPr>
      <xdr:spPr>
        <a:xfrm>
          <a:off x="14782800" y="2819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BD7D6F9-36AC-4709-BA7A-7F0D00BCFD8F}"/>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736057CB-DF24-4E1F-9303-707922D3F009}"/>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81280</xdr:rowOff>
    </xdr:to>
    <xdr:cxnSp macro="">
      <xdr:nvCxnSpPr>
        <xdr:cNvPr id="130" name="直線コネクタ 129">
          <a:extLst>
            <a:ext uri="{FF2B5EF4-FFF2-40B4-BE49-F238E27FC236}">
              <a16:creationId xmlns:a16="http://schemas.microsoft.com/office/drawing/2014/main" id="{25823173-5A96-4ED8-ABE3-20F0BA9F1614}"/>
            </a:ext>
          </a:extLst>
        </xdr:cNvPr>
        <xdr:cNvCxnSpPr/>
      </xdr:nvCxnSpPr>
      <xdr:spPr>
        <a:xfrm flipV="1">
          <a:off x="13893800" y="2819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1FC2A9B4-D61B-4339-AB42-F173A6CFFEB7}"/>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8177A8A-EF06-482E-9988-DA3A30DFAEFA}"/>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81280</xdr:rowOff>
    </xdr:to>
    <xdr:cxnSp macro="">
      <xdr:nvCxnSpPr>
        <xdr:cNvPr id="133" name="直線コネクタ 132">
          <a:extLst>
            <a:ext uri="{FF2B5EF4-FFF2-40B4-BE49-F238E27FC236}">
              <a16:creationId xmlns:a16="http://schemas.microsoft.com/office/drawing/2014/main" id="{F02E1ECD-3444-43A8-BD1F-AF532D2AA52C}"/>
            </a:ext>
          </a:extLst>
        </xdr:cNvPr>
        <xdr:cNvCxnSpPr/>
      </xdr:nvCxnSpPr>
      <xdr:spPr>
        <a:xfrm>
          <a:off x="13004800" y="282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F556E0-D379-4DAC-ABFA-46A5F8B30EC3}"/>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BF872F65-4FFC-4321-B08C-566F0FCE7347}"/>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315300B0-E5AB-4FD5-B2FA-337591F04085}"/>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B8937371-EE65-40F8-8B64-569A118117C7}"/>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9FB18E8A-93B7-4A58-BF74-2AB1DFBCB41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6DBBA823-9D32-40F8-9CE3-E4F733AD2F09}"/>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A029E4A7-F15D-4B73-A21D-FFDBB75558B1}"/>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E46F276-FBD8-45ED-ACA1-DA5985998D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D157F5D-785C-4EA9-B878-E6C1E358F653}"/>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3" name="楕円 142">
          <a:extLst>
            <a:ext uri="{FF2B5EF4-FFF2-40B4-BE49-F238E27FC236}">
              <a16:creationId xmlns:a16="http://schemas.microsoft.com/office/drawing/2014/main" id="{7E6FD06D-2FB3-48DE-B4EB-FFC84A1C0ACF}"/>
            </a:ext>
          </a:extLst>
        </xdr:cNvPr>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4" name="物件費該当値テキスト">
          <a:extLst>
            <a:ext uri="{FF2B5EF4-FFF2-40B4-BE49-F238E27FC236}">
              <a16:creationId xmlns:a16="http://schemas.microsoft.com/office/drawing/2014/main" id="{7A27C8CA-ED7F-49BC-AB06-F069233CB903}"/>
            </a:ext>
          </a:extLst>
        </xdr:cNvPr>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5" name="楕円 144">
          <a:extLst>
            <a:ext uri="{FF2B5EF4-FFF2-40B4-BE49-F238E27FC236}">
              <a16:creationId xmlns:a16="http://schemas.microsoft.com/office/drawing/2014/main" id="{167754D9-8F12-4A05-8824-E6B79B918917}"/>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6" name="テキスト ボックス 145">
          <a:extLst>
            <a:ext uri="{FF2B5EF4-FFF2-40B4-BE49-F238E27FC236}">
              <a16:creationId xmlns:a16="http://schemas.microsoft.com/office/drawing/2014/main" id="{F241E204-5DFB-40F2-93F2-BD57CC70688E}"/>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7" name="楕円 146">
          <a:extLst>
            <a:ext uri="{FF2B5EF4-FFF2-40B4-BE49-F238E27FC236}">
              <a16:creationId xmlns:a16="http://schemas.microsoft.com/office/drawing/2014/main" id="{2DEF9468-44B0-4981-8F85-3B5A905FA7C7}"/>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8" name="テキスト ボックス 147">
          <a:extLst>
            <a:ext uri="{FF2B5EF4-FFF2-40B4-BE49-F238E27FC236}">
              <a16:creationId xmlns:a16="http://schemas.microsoft.com/office/drawing/2014/main" id="{2C32693C-A0F9-4399-9943-10E2325B1A02}"/>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9" name="楕円 148">
          <a:extLst>
            <a:ext uri="{FF2B5EF4-FFF2-40B4-BE49-F238E27FC236}">
              <a16:creationId xmlns:a16="http://schemas.microsoft.com/office/drawing/2014/main" id="{3C62C600-21E8-4FEB-852B-F1FE6EDE5E47}"/>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0" name="テキスト ボックス 149">
          <a:extLst>
            <a:ext uri="{FF2B5EF4-FFF2-40B4-BE49-F238E27FC236}">
              <a16:creationId xmlns:a16="http://schemas.microsoft.com/office/drawing/2014/main" id="{6EA269E3-8059-48D7-9435-AE5E2EC0AA64}"/>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1" name="楕円 150">
          <a:extLst>
            <a:ext uri="{FF2B5EF4-FFF2-40B4-BE49-F238E27FC236}">
              <a16:creationId xmlns:a16="http://schemas.microsoft.com/office/drawing/2014/main" id="{ACD1BD26-AB17-4AD3-B078-FD5D370E2D1A}"/>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2" name="テキスト ボックス 151">
          <a:extLst>
            <a:ext uri="{FF2B5EF4-FFF2-40B4-BE49-F238E27FC236}">
              <a16:creationId xmlns:a16="http://schemas.microsoft.com/office/drawing/2014/main" id="{FF12EF8A-5F67-4FE3-9EE3-59BDCAE24231}"/>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354092D0-CA86-47C3-B419-2E57675AAE6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61E77552-0F6C-40DB-AF63-AEE8676D91BC}"/>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AA59B171-6D18-4E9D-B2BE-C35F4DC3272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A17B5B2C-C94A-4372-854B-4EB598D33BB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5417F1FD-09D3-429A-9320-57ABE312483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DC9978A4-17C8-477A-A3A5-208C5A729E21}"/>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C07446AF-6192-485A-86EF-A73525FE3C2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FF2A9012-6EFA-44B5-8A02-8D4332CDD9B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8403C78C-3563-4EA4-90BD-B4D9D9209CF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7FA6E701-FFDF-4F1F-A652-E25E8753FB5E}"/>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D61DC564-38F7-4D9A-AEE8-78B8411703FF}"/>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生活保護費や保育所運営費の増等により、経常経費全体を占める割合としては、前年度比０．６ポイント増の７．４％となった。類似団体平均を大きく上回っているのは、福祉事務所を設置し、生活保護に関する事業を町が担っているため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60DB8CB5-33EC-4B1E-9FC0-FB006A782ADD}"/>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D65425B8-9EFB-4524-8852-F67945C45B5A}"/>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125748D-49D3-488E-B959-512E77DED4DD}"/>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6BFFC5F4-027F-4619-B92A-6E366EBFD19D}"/>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52F42333-6EBF-4F1B-AF97-52EAB842F0C9}"/>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7CDFD5C2-6377-4F27-ADF8-44494F8DE495}"/>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84EC23CD-9553-4EE3-B4C1-FFA23423132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51D7D15D-DDED-44A0-AFC5-FF75DD89C34A}"/>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1A0455A1-7944-4AE6-8DC2-17B964C827A5}"/>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3688D252-3A79-4A7B-B887-1FF403E16C43}"/>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E9B3F080-E9BA-461E-9ADC-D68B70AF6123}"/>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629C6AE4-3E0E-40AC-98B5-691D84A53CDC}"/>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F9D14521-7A3B-41C9-89A4-B4B929F6122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582C7DB7-41EA-480E-8DC2-EB7C52E4DCD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ED2736E5-C1D1-4E28-B70C-A4C4FF955427}"/>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76C683DC-3DDC-489A-BD8D-500A98FFEC17}"/>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CBF8228F-E39F-4376-AC6F-B70C93C168CB}"/>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FFBECB43-3128-4636-B173-DC5FB9FCA9AF}"/>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6B474E6B-7C9A-4072-AFE4-66F54E6FAFE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2268CD9F-66D5-40BB-960B-711516421765}"/>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61</xdr:row>
      <xdr:rowOff>31750</xdr:rowOff>
    </xdr:to>
    <xdr:cxnSp macro="">
      <xdr:nvCxnSpPr>
        <xdr:cNvPr id="184" name="直線コネクタ 183">
          <a:extLst>
            <a:ext uri="{FF2B5EF4-FFF2-40B4-BE49-F238E27FC236}">
              <a16:creationId xmlns:a16="http://schemas.microsoft.com/office/drawing/2014/main" id="{831068A9-B9BC-4D07-A3F9-981AC2201808}"/>
            </a:ext>
          </a:extLst>
        </xdr:cNvPr>
        <xdr:cNvCxnSpPr/>
      </xdr:nvCxnSpPr>
      <xdr:spPr>
        <a:xfrm>
          <a:off x="3987800" y="10375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5387FE-29FB-4472-97AE-6DB6ED90EAFE}"/>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BA481FC7-C25F-4E07-A213-ED19604A4DE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146050</xdr:rowOff>
    </xdr:to>
    <xdr:cxnSp macro="">
      <xdr:nvCxnSpPr>
        <xdr:cNvPr id="187" name="直線コネクタ 186">
          <a:extLst>
            <a:ext uri="{FF2B5EF4-FFF2-40B4-BE49-F238E27FC236}">
              <a16:creationId xmlns:a16="http://schemas.microsoft.com/office/drawing/2014/main" id="{7CB2A9C7-1AA3-4490-90A3-EE4A186F6627}"/>
            </a:ext>
          </a:extLst>
        </xdr:cNvPr>
        <xdr:cNvCxnSpPr/>
      </xdr:nvCxnSpPr>
      <xdr:spPr>
        <a:xfrm flipV="1">
          <a:off x="3098800" y="10375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7E0D8D4B-E7D1-449F-AFBE-F802A70170AE}"/>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3C03FA3E-564B-4295-A178-737B8352C356}"/>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146050</xdr:rowOff>
    </xdr:from>
    <xdr:to>
      <xdr:col>15</xdr:col>
      <xdr:colOff>98425</xdr:colOff>
      <xdr:row>61</xdr:row>
      <xdr:rowOff>69850</xdr:rowOff>
    </xdr:to>
    <xdr:cxnSp macro="">
      <xdr:nvCxnSpPr>
        <xdr:cNvPr id="190" name="直線コネクタ 189">
          <a:extLst>
            <a:ext uri="{FF2B5EF4-FFF2-40B4-BE49-F238E27FC236}">
              <a16:creationId xmlns:a16="http://schemas.microsoft.com/office/drawing/2014/main" id="{C28F66A8-9073-4202-A93A-05DC361C2A65}"/>
            </a:ext>
          </a:extLst>
        </xdr:cNvPr>
        <xdr:cNvCxnSpPr/>
      </xdr:nvCxnSpPr>
      <xdr:spPr>
        <a:xfrm flipV="1">
          <a:off x="2209800" y="10433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28977270-EB8F-4E12-9A8F-1F5FE5128DD1}"/>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FFFDC725-B705-4323-855E-D798E3F4C5D9}"/>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62</xdr:row>
      <xdr:rowOff>69850</xdr:rowOff>
    </xdr:to>
    <xdr:cxnSp macro="">
      <xdr:nvCxnSpPr>
        <xdr:cNvPr id="193" name="直線コネクタ 192">
          <a:extLst>
            <a:ext uri="{FF2B5EF4-FFF2-40B4-BE49-F238E27FC236}">
              <a16:creationId xmlns:a16="http://schemas.microsoft.com/office/drawing/2014/main" id="{6FF1A830-53AB-4A26-991C-50C70398E6EA}"/>
            </a:ext>
          </a:extLst>
        </xdr:cNvPr>
        <xdr:cNvCxnSpPr/>
      </xdr:nvCxnSpPr>
      <xdr:spPr>
        <a:xfrm flipV="1">
          <a:off x="1320800" y="10528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F7EFF217-9C25-4E5D-8795-1094D7DDE3C1}"/>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68DAEB35-B0ED-4187-84B8-74B491B98536}"/>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9C2DF347-D585-4F8B-8295-A692C6CB590A}"/>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D0F98D93-10C6-4C1C-9BFF-1B3618997EF9}"/>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72F44F36-47F0-400A-B49E-6D473B32CBB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5442B4E4-E1E3-4E46-8A12-7F2D9E75C23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C5EE865D-7153-4884-B618-5AF48F8530A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33AC12EC-8E57-4D0A-8E5C-379ED6E40E49}"/>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44912BF6-2B60-4ECD-93F4-ED2151C2AA1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3" name="楕円 202">
          <a:extLst>
            <a:ext uri="{FF2B5EF4-FFF2-40B4-BE49-F238E27FC236}">
              <a16:creationId xmlns:a16="http://schemas.microsoft.com/office/drawing/2014/main" id="{2A17304F-DD12-43D4-885E-9AFF84A1EE04}"/>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04" name="扶助費該当値テキスト">
          <a:extLst>
            <a:ext uri="{FF2B5EF4-FFF2-40B4-BE49-F238E27FC236}">
              <a16:creationId xmlns:a16="http://schemas.microsoft.com/office/drawing/2014/main" id="{42C1B909-8007-45F8-A9A1-83327CF7961D}"/>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5" name="楕円 204">
          <a:extLst>
            <a:ext uri="{FF2B5EF4-FFF2-40B4-BE49-F238E27FC236}">
              <a16:creationId xmlns:a16="http://schemas.microsoft.com/office/drawing/2014/main" id="{A502B69C-4D05-467B-A239-4684FD6F92DB}"/>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06" name="テキスト ボックス 205">
          <a:extLst>
            <a:ext uri="{FF2B5EF4-FFF2-40B4-BE49-F238E27FC236}">
              <a16:creationId xmlns:a16="http://schemas.microsoft.com/office/drawing/2014/main" id="{9A40624C-3B3F-4320-B61C-36A9A1086D06}"/>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95250</xdr:rowOff>
    </xdr:from>
    <xdr:to>
      <xdr:col>15</xdr:col>
      <xdr:colOff>149225</xdr:colOff>
      <xdr:row>61</xdr:row>
      <xdr:rowOff>25400</xdr:rowOff>
    </xdr:to>
    <xdr:sp macro="" textlink="">
      <xdr:nvSpPr>
        <xdr:cNvPr id="207" name="楕円 206">
          <a:extLst>
            <a:ext uri="{FF2B5EF4-FFF2-40B4-BE49-F238E27FC236}">
              <a16:creationId xmlns:a16="http://schemas.microsoft.com/office/drawing/2014/main" id="{40821644-10C8-41C6-A00B-3CAB3A707098}"/>
            </a:ext>
          </a:extLst>
        </xdr:cNvPr>
        <xdr:cNvSpPr/>
      </xdr:nvSpPr>
      <xdr:spPr>
        <a:xfrm>
          <a:off x="3048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10177</xdr:rowOff>
    </xdr:from>
    <xdr:ext cx="762000" cy="259045"/>
    <xdr:sp macro="" textlink="">
      <xdr:nvSpPr>
        <xdr:cNvPr id="208" name="テキスト ボックス 207">
          <a:extLst>
            <a:ext uri="{FF2B5EF4-FFF2-40B4-BE49-F238E27FC236}">
              <a16:creationId xmlns:a16="http://schemas.microsoft.com/office/drawing/2014/main" id="{0E92C3ED-38ED-4015-9A8B-23674463AE88}"/>
            </a:ext>
          </a:extLst>
        </xdr:cNvPr>
        <xdr:cNvSpPr txBox="1"/>
      </xdr:nvSpPr>
      <xdr:spPr>
        <a:xfrm>
          <a:off x="2717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09" name="楕円 208">
          <a:extLst>
            <a:ext uri="{FF2B5EF4-FFF2-40B4-BE49-F238E27FC236}">
              <a16:creationId xmlns:a16="http://schemas.microsoft.com/office/drawing/2014/main" id="{33FA6403-E5A1-4213-B011-3A7823E8FD8E}"/>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0" name="テキスト ボックス 209">
          <a:extLst>
            <a:ext uri="{FF2B5EF4-FFF2-40B4-BE49-F238E27FC236}">
              <a16:creationId xmlns:a16="http://schemas.microsoft.com/office/drawing/2014/main" id="{9BBA9352-1872-4EA3-8AA8-6981228AC135}"/>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62</xdr:row>
      <xdr:rowOff>19050</xdr:rowOff>
    </xdr:from>
    <xdr:to>
      <xdr:col>6</xdr:col>
      <xdr:colOff>171450</xdr:colOff>
      <xdr:row>62</xdr:row>
      <xdr:rowOff>120650</xdr:rowOff>
    </xdr:to>
    <xdr:sp macro="" textlink="">
      <xdr:nvSpPr>
        <xdr:cNvPr id="211" name="楕円 210">
          <a:extLst>
            <a:ext uri="{FF2B5EF4-FFF2-40B4-BE49-F238E27FC236}">
              <a16:creationId xmlns:a16="http://schemas.microsoft.com/office/drawing/2014/main" id="{0C9E650D-434A-4C67-ADD2-3DE22321C091}"/>
            </a:ext>
          </a:extLst>
        </xdr:cNvPr>
        <xdr:cNvSpPr/>
      </xdr:nvSpPr>
      <xdr:spPr>
        <a:xfrm>
          <a:off x="12700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105427</xdr:rowOff>
    </xdr:from>
    <xdr:ext cx="762000" cy="259045"/>
    <xdr:sp macro="" textlink="">
      <xdr:nvSpPr>
        <xdr:cNvPr id="212" name="テキスト ボックス 211">
          <a:extLst>
            <a:ext uri="{FF2B5EF4-FFF2-40B4-BE49-F238E27FC236}">
              <a16:creationId xmlns:a16="http://schemas.microsoft.com/office/drawing/2014/main" id="{AC92B5D3-EFED-4882-8F62-DACDAD1F4C2D}"/>
            </a:ext>
          </a:extLst>
        </xdr:cNvPr>
        <xdr:cNvSpPr txBox="1"/>
      </xdr:nvSpPr>
      <xdr:spPr>
        <a:xfrm>
          <a:off x="939800" y="1073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31801174-9EED-4BC7-BD9B-122BA93787E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DA9A8B34-9BE3-4FF7-8133-65E7AA50754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4CF40714-2FC8-4CB6-8BFD-88F1D27F8A5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C62C6194-5107-4635-A90A-2CD26C2DC53D}"/>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15D6E4A7-FEBB-4C56-B99D-20DB5C9D423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EAB0B6BB-4233-4865-9BD2-85CC0D21A9DF}"/>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805D7C3F-D736-4CD0-99BB-F730A27A7C3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77FE5FE-218C-46DF-8FD8-A6395449075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35377A10-EE5B-4C41-A5C0-44AA20CBBF0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68372869-CED1-476B-A065-CC83C8E7B7E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6A0A9083-E0DD-4100-9049-A8866E8A91B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１ポイント増の１３．２％となった。類似団体内と比較すると、高い水準に位置している。今後は簡易水道事業特別会計と農業集落排水処理事業特別会計の法適用化されたことに伴い、資金不足対策として特別会計への繰出金の増加が見込まれるため、特別事業会計の財政運営について見直しを図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DAC24CDA-2B66-41E2-A570-12240F76E88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372BDEED-0627-4D61-922F-8A39DD40C51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BD76450C-92C3-44E6-9BD8-D10AE728378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94CDB593-4F67-4E3B-AFF4-8BC57A930A1A}"/>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1F3A9BAF-6F47-4E65-8085-128BC7D59122}"/>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15FF99D-B3B3-4C77-A404-9D75F01A1679}"/>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867B5300-CEFE-4571-9099-14D603D0DC3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BCA3F046-2C26-4D4B-99B3-ACB39096466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8E6CE8EB-8D88-4802-AD79-BC8F269A931F}"/>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EAC62E63-47D0-435F-A9C6-9210A85FD15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BAEF63FE-8871-49D0-AE89-811AAEDDCE61}"/>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A7F83E1D-6608-4C74-912E-2A3E8FB972FB}"/>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A072CCCF-847F-49E8-9B73-E9B3A33AD29B}"/>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EC6370CC-6324-48EA-96FF-DBB1FC7764D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6215D24C-CA86-4F55-B02D-BC5EE478537D}"/>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B937DCBE-FC99-4DD7-8A8C-07D17BDC6B14}"/>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DDD76B59-C5AC-4049-A869-0FFBA55FCFEB}"/>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B05B1367-06E3-4B38-9A28-84BD7C8A35BB}"/>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785FCD45-B2A5-49C8-9C24-2774E6EB3C18}"/>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8689D9D0-A5CC-4AD1-B6A8-A1954454D201}"/>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58</xdr:row>
      <xdr:rowOff>142240</xdr:rowOff>
    </xdr:to>
    <xdr:cxnSp macro="">
      <xdr:nvCxnSpPr>
        <xdr:cNvPr id="244" name="直線コネクタ 243">
          <a:extLst>
            <a:ext uri="{FF2B5EF4-FFF2-40B4-BE49-F238E27FC236}">
              <a16:creationId xmlns:a16="http://schemas.microsoft.com/office/drawing/2014/main" id="{FA25EC28-0C38-4BD0-B833-F4DBE28789F7}"/>
            </a:ext>
          </a:extLst>
        </xdr:cNvPr>
        <xdr:cNvCxnSpPr/>
      </xdr:nvCxnSpPr>
      <xdr:spPr>
        <a:xfrm>
          <a:off x="15671800" y="10078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42B1F2F-8707-45A4-8EA0-C7E5690FBE57}"/>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9E056A11-8958-4DAB-92AA-8CDD9414376E}"/>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134620</xdr:rowOff>
    </xdr:to>
    <xdr:cxnSp macro="">
      <xdr:nvCxnSpPr>
        <xdr:cNvPr id="247" name="直線コネクタ 246">
          <a:extLst>
            <a:ext uri="{FF2B5EF4-FFF2-40B4-BE49-F238E27FC236}">
              <a16:creationId xmlns:a16="http://schemas.microsoft.com/office/drawing/2014/main" id="{77F50D8C-7D17-4F63-9608-79EA10893D66}"/>
            </a:ext>
          </a:extLst>
        </xdr:cNvPr>
        <xdr:cNvCxnSpPr/>
      </xdr:nvCxnSpPr>
      <xdr:spPr>
        <a:xfrm>
          <a:off x="14782800" y="1007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515CF571-4457-4776-98B2-20A7E1F29091}"/>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2A38662E-A423-44CB-A2BC-0BF493684A12}"/>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39370</xdr:rowOff>
    </xdr:to>
    <xdr:cxnSp macro="">
      <xdr:nvCxnSpPr>
        <xdr:cNvPr id="250" name="直線コネクタ 249">
          <a:extLst>
            <a:ext uri="{FF2B5EF4-FFF2-40B4-BE49-F238E27FC236}">
              <a16:creationId xmlns:a16="http://schemas.microsoft.com/office/drawing/2014/main" id="{0D7BFD58-91CD-4D6E-AC19-E43E549CE56F}"/>
            </a:ext>
          </a:extLst>
        </xdr:cNvPr>
        <xdr:cNvCxnSpPr/>
      </xdr:nvCxnSpPr>
      <xdr:spPr>
        <a:xfrm flipV="1">
          <a:off x="13893800" y="1007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CEDB26BA-FD9F-42C3-82EE-63E55F9DE173}"/>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F2D2CBCA-7AED-4AA8-B5F4-8D8BE94B998A}"/>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39370</xdr:rowOff>
    </xdr:from>
    <xdr:to>
      <xdr:col>69</xdr:col>
      <xdr:colOff>92075</xdr:colOff>
      <xdr:row>59</xdr:row>
      <xdr:rowOff>77470</xdr:rowOff>
    </xdr:to>
    <xdr:cxnSp macro="">
      <xdr:nvCxnSpPr>
        <xdr:cNvPr id="253" name="直線コネクタ 252">
          <a:extLst>
            <a:ext uri="{FF2B5EF4-FFF2-40B4-BE49-F238E27FC236}">
              <a16:creationId xmlns:a16="http://schemas.microsoft.com/office/drawing/2014/main" id="{47636652-9DAF-4A80-A830-09759DABE975}"/>
            </a:ext>
          </a:extLst>
        </xdr:cNvPr>
        <xdr:cNvCxnSpPr/>
      </xdr:nvCxnSpPr>
      <xdr:spPr>
        <a:xfrm flipV="1">
          <a:off x="13004800" y="1015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37C72DF3-63AD-432C-B356-7D96F0726E0E}"/>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3581ED34-6759-4EA3-9106-17642DED3C05}"/>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A730DA8E-6036-4F22-87D4-387ADB792D22}"/>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C5675B00-91C6-4081-9049-9347ACC81509}"/>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D85886FD-381C-4A88-BB1D-A01AF35AB7F6}"/>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4FCDDC0-F516-4F1D-8D33-8CF9F549C92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C109EDF9-E38B-47A4-B4FD-566FC623D7D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785BA4D0-A6B8-48DF-B661-AED5EA4DD9C9}"/>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87787CCC-1264-4D9E-BE44-3EE7C7AB6F39}"/>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63" name="楕円 262">
          <a:extLst>
            <a:ext uri="{FF2B5EF4-FFF2-40B4-BE49-F238E27FC236}">
              <a16:creationId xmlns:a16="http://schemas.microsoft.com/office/drawing/2014/main" id="{28F8BAD3-2917-4C80-A739-4E40EF71A422}"/>
            </a:ext>
          </a:extLst>
        </xdr:cNvPr>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63517</xdr:rowOff>
    </xdr:from>
    <xdr:ext cx="762000" cy="259045"/>
    <xdr:sp macro="" textlink="">
      <xdr:nvSpPr>
        <xdr:cNvPr id="264" name="その他該当値テキスト">
          <a:extLst>
            <a:ext uri="{FF2B5EF4-FFF2-40B4-BE49-F238E27FC236}">
              <a16:creationId xmlns:a16="http://schemas.microsoft.com/office/drawing/2014/main" id="{C57074E8-AD01-4CF1-B60C-431FBD7104E2}"/>
            </a:ext>
          </a:extLst>
        </xdr:cNvPr>
        <xdr:cNvSpPr txBox="1"/>
      </xdr:nvSpPr>
      <xdr:spPr>
        <a:xfrm>
          <a:off x="16598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5" name="楕円 264">
          <a:extLst>
            <a:ext uri="{FF2B5EF4-FFF2-40B4-BE49-F238E27FC236}">
              <a16:creationId xmlns:a16="http://schemas.microsoft.com/office/drawing/2014/main" id="{D59D87ED-8CDA-46E0-9758-8102A913863B}"/>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6" name="テキスト ボックス 265">
          <a:extLst>
            <a:ext uri="{FF2B5EF4-FFF2-40B4-BE49-F238E27FC236}">
              <a16:creationId xmlns:a16="http://schemas.microsoft.com/office/drawing/2014/main" id="{4CAAC53C-BB45-4598-BB3D-1ACEE901DB23}"/>
            </a:ext>
          </a:extLst>
        </xdr:cNvPr>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7" name="楕円 266">
          <a:extLst>
            <a:ext uri="{FF2B5EF4-FFF2-40B4-BE49-F238E27FC236}">
              <a16:creationId xmlns:a16="http://schemas.microsoft.com/office/drawing/2014/main" id="{58776CD2-45AF-40BC-A3B8-5F6764D67705}"/>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8" name="テキスト ボックス 267">
          <a:extLst>
            <a:ext uri="{FF2B5EF4-FFF2-40B4-BE49-F238E27FC236}">
              <a16:creationId xmlns:a16="http://schemas.microsoft.com/office/drawing/2014/main" id="{97574C60-BC43-4D68-BC4A-08BBE04CD545}"/>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69" name="楕円 268">
          <a:extLst>
            <a:ext uri="{FF2B5EF4-FFF2-40B4-BE49-F238E27FC236}">
              <a16:creationId xmlns:a16="http://schemas.microsoft.com/office/drawing/2014/main" id="{A45C1228-212B-43BE-B45C-A46FD2F9BF57}"/>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0" name="テキスト ボックス 269">
          <a:extLst>
            <a:ext uri="{FF2B5EF4-FFF2-40B4-BE49-F238E27FC236}">
              <a16:creationId xmlns:a16="http://schemas.microsoft.com/office/drawing/2014/main" id="{2228744A-C27B-48DB-B057-38D06EC8133C}"/>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1" name="楕円 270">
          <a:extLst>
            <a:ext uri="{FF2B5EF4-FFF2-40B4-BE49-F238E27FC236}">
              <a16:creationId xmlns:a16="http://schemas.microsoft.com/office/drawing/2014/main" id="{18DB42AE-1FEC-4286-8203-28C15F8B5AF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2" name="テキスト ボックス 271">
          <a:extLst>
            <a:ext uri="{FF2B5EF4-FFF2-40B4-BE49-F238E27FC236}">
              <a16:creationId xmlns:a16="http://schemas.microsoft.com/office/drawing/2014/main" id="{BF27D767-8064-40CE-9F35-E78A0B29D0E6}"/>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42682B91-6272-4EE2-9C89-A1D4015B864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C56B0A66-656D-4C1C-928A-7F19008864B4}"/>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48771228-6475-4EAF-9A93-8A1B771FBA1F}"/>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A505319A-38C0-4AC5-8D12-14107447616B}"/>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5D557F66-FF8B-44C2-9DC3-D22567B6EBC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99D82D3B-3210-4F5A-B098-7BBB701FC749}"/>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F4FC6104-E7FD-4BAA-85BD-22F4C0DFDFC5}"/>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EFD4A5CB-0742-489D-82C0-D3631A6DC03D}"/>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E23D95F4-55B7-4A66-BFA8-49322F0BDB22}"/>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A6E040C1-5A50-4C81-A261-BFCF87FCD6A4}"/>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E06DA7F4-A86E-446B-8B17-B1473929F044}"/>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邑智郡総合事務組合負担金が大幅増となったことが影響し、数値が４．５ポイント増加した。類似団体平均より、２．６ポイント高い数値となっているが、今後も事業の評価を行いながら、補助金の見直しや廃止によりコスト削減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2BC020C5-7DE2-4A03-9858-C83159AC8DBD}"/>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571BDBA6-20F6-483D-993D-31B7AF90C5A7}"/>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E783392E-638F-4F27-A28A-CA859CE437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CE338376-886C-4B87-B8FC-C5EDA9832FFB}"/>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7D33CE6C-245C-42B9-8602-0E8343E0BA6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16B5D39F-34A6-4802-9F69-D4DFF113586C}"/>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2A688DF3-1875-4CD8-BE98-5E47F340BDC4}"/>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7E6E597-E591-4DBC-9EE8-080533C6E8E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4FD9B8AA-C185-494D-A25B-79C22D7C8F4B}"/>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52B46DF7-2763-4889-ACE8-0435826E6C15}"/>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4E3EA0C0-5B88-475E-B90A-B81141C2ECE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359C2761-1803-44CB-9589-46CC5411DDDB}"/>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867F4A67-F96A-4F02-A828-D2AB04DD3BB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548C17E5-E382-4423-A56C-2399116A7E78}"/>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BC64CE49-1534-4353-B14B-7918C9013785}"/>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4B6E950F-C169-406D-8416-A6DE846FB6BF}"/>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BAB3EB93-1961-483E-BB62-4399F9B91D14}"/>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150347C9-B683-4510-852E-F1A59A72B9C4}"/>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37</xdr:row>
      <xdr:rowOff>106426</xdr:rowOff>
    </xdr:to>
    <xdr:cxnSp macro="">
      <xdr:nvCxnSpPr>
        <xdr:cNvPr id="302" name="直線コネクタ 301">
          <a:extLst>
            <a:ext uri="{FF2B5EF4-FFF2-40B4-BE49-F238E27FC236}">
              <a16:creationId xmlns:a16="http://schemas.microsoft.com/office/drawing/2014/main" id="{8212112B-D2FC-4C96-9DF2-3BE7DD573706}"/>
            </a:ext>
          </a:extLst>
        </xdr:cNvPr>
        <xdr:cNvCxnSpPr/>
      </xdr:nvCxnSpPr>
      <xdr:spPr>
        <a:xfrm>
          <a:off x="15671800" y="624433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CC07DF92-7AF7-4C58-9ACE-0C9DB8FC9EB3}"/>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EAA3EDDF-67B3-470F-B4BC-FD6A842225E4}"/>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168148</xdr:rowOff>
    </xdr:to>
    <xdr:cxnSp macro="">
      <xdr:nvCxnSpPr>
        <xdr:cNvPr id="305" name="直線コネクタ 304">
          <a:extLst>
            <a:ext uri="{FF2B5EF4-FFF2-40B4-BE49-F238E27FC236}">
              <a16:creationId xmlns:a16="http://schemas.microsoft.com/office/drawing/2014/main" id="{D8B494C9-92A3-4E8D-A3BA-51B945FF3F5E}"/>
            </a:ext>
          </a:extLst>
        </xdr:cNvPr>
        <xdr:cNvCxnSpPr/>
      </xdr:nvCxnSpPr>
      <xdr:spPr>
        <a:xfrm flipV="1">
          <a:off x="14782800" y="62443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775CCFB0-764B-49B4-BFB8-049CDC88004B}"/>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9281ED7B-1480-4162-8153-01EEA234D195}"/>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168148</xdr:rowOff>
    </xdr:to>
    <xdr:cxnSp macro="">
      <xdr:nvCxnSpPr>
        <xdr:cNvPr id="308" name="直線コネクタ 307">
          <a:extLst>
            <a:ext uri="{FF2B5EF4-FFF2-40B4-BE49-F238E27FC236}">
              <a16:creationId xmlns:a16="http://schemas.microsoft.com/office/drawing/2014/main" id="{E37D1883-909B-49F8-B14B-3D468E582365}"/>
            </a:ext>
          </a:extLst>
        </xdr:cNvPr>
        <xdr:cNvCxnSpPr/>
      </xdr:nvCxnSpPr>
      <xdr:spPr>
        <a:xfrm>
          <a:off x="13893800" y="6308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4FE8B30A-FB5C-4ABE-8F0D-1D10B38FFEC5}"/>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7C680EAB-2B05-4FCE-AE6C-2E21E4843AA5}"/>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19558</xdr:rowOff>
    </xdr:to>
    <xdr:cxnSp macro="">
      <xdr:nvCxnSpPr>
        <xdr:cNvPr id="311" name="直線コネクタ 310">
          <a:extLst>
            <a:ext uri="{FF2B5EF4-FFF2-40B4-BE49-F238E27FC236}">
              <a16:creationId xmlns:a16="http://schemas.microsoft.com/office/drawing/2014/main" id="{AF39F1EE-64C9-4CAC-B189-DC3E52BA2945}"/>
            </a:ext>
          </a:extLst>
        </xdr:cNvPr>
        <xdr:cNvCxnSpPr/>
      </xdr:nvCxnSpPr>
      <xdr:spPr>
        <a:xfrm flipV="1">
          <a:off x="13004800" y="6308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E76823B5-3CF7-4ED9-A90C-8EAED58AB176}"/>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52BFAE8B-F1BA-43EA-89D5-71240FB85669}"/>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49F8CBDA-A244-40AA-89C7-F00DDCA2789A}"/>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D042CA52-2107-443F-8054-592BFF636E27}"/>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6E81A17E-6E2B-4D18-B28A-AD8E49A509DC}"/>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7D1AA516-02C8-4B21-AAD7-FBFC8A45F658}"/>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ABC2401D-96E3-492F-8797-C570C5790A8F}"/>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BAA2E32B-091D-489F-870A-41F1267E5D69}"/>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7C62ACB8-548D-4433-B379-E950F9173879}"/>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1" name="楕円 320">
          <a:extLst>
            <a:ext uri="{FF2B5EF4-FFF2-40B4-BE49-F238E27FC236}">
              <a16:creationId xmlns:a16="http://schemas.microsoft.com/office/drawing/2014/main" id="{D8DD1320-342D-4107-885B-9DCEDED20EDB}"/>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2" name="補助費等該当値テキスト">
          <a:extLst>
            <a:ext uri="{FF2B5EF4-FFF2-40B4-BE49-F238E27FC236}">
              <a16:creationId xmlns:a16="http://schemas.microsoft.com/office/drawing/2014/main" id="{0C6A2F30-0D2D-407C-AFFE-E39BCF74B86E}"/>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3" name="楕円 322">
          <a:extLst>
            <a:ext uri="{FF2B5EF4-FFF2-40B4-BE49-F238E27FC236}">
              <a16:creationId xmlns:a16="http://schemas.microsoft.com/office/drawing/2014/main" id="{B292BBEF-5A69-456A-8DB9-E3825C0CC539}"/>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4" name="テキスト ボックス 323">
          <a:extLst>
            <a:ext uri="{FF2B5EF4-FFF2-40B4-BE49-F238E27FC236}">
              <a16:creationId xmlns:a16="http://schemas.microsoft.com/office/drawing/2014/main" id="{8C8A7B93-8878-40CE-85A2-58C9B4C0E522}"/>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5" name="楕円 324">
          <a:extLst>
            <a:ext uri="{FF2B5EF4-FFF2-40B4-BE49-F238E27FC236}">
              <a16:creationId xmlns:a16="http://schemas.microsoft.com/office/drawing/2014/main" id="{0213214F-2DF0-43A1-950A-F7AD79FE5015}"/>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6" name="テキスト ボックス 325">
          <a:extLst>
            <a:ext uri="{FF2B5EF4-FFF2-40B4-BE49-F238E27FC236}">
              <a16:creationId xmlns:a16="http://schemas.microsoft.com/office/drawing/2014/main" id="{3F074054-9C7D-45D1-9785-19B90E841633}"/>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27" name="楕円 326">
          <a:extLst>
            <a:ext uri="{FF2B5EF4-FFF2-40B4-BE49-F238E27FC236}">
              <a16:creationId xmlns:a16="http://schemas.microsoft.com/office/drawing/2014/main" id="{236F2240-2B0E-4655-A6DE-95D9960AD59E}"/>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8" name="テキスト ボックス 327">
          <a:extLst>
            <a:ext uri="{FF2B5EF4-FFF2-40B4-BE49-F238E27FC236}">
              <a16:creationId xmlns:a16="http://schemas.microsoft.com/office/drawing/2014/main" id="{73B3A74F-57D4-486E-ACF9-3FDB8BA851A1}"/>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9" name="楕円 328">
          <a:extLst>
            <a:ext uri="{FF2B5EF4-FFF2-40B4-BE49-F238E27FC236}">
              <a16:creationId xmlns:a16="http://schemas.microsoft.com/office/drawing/2014/main" id="{0FB0EE5A-8586-4239-97EC-3D43158F8EC1}"/>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7B957C18-6B7F-4378-A9F0-FD216DFFD525}"/>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56232BBF-EE53-4815-AEC3-A4E9FEE90632}"/>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1B249594-82EE-4422-9313-1D9C9D4916D9}"/>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B915E64C-9927-4E3B-BEA3-F90F4046BF6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5403145B-EF66-48A1-A0D8-3EAFB1C1369B}"/>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55CC9FBE-D3C3-4AB8-8262-60C04B0E7987}"/>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CB3376E-0DE7-447F-9FE2-5EC19DCCC35D}"/>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4D20F6A8-0148-41EE-AAE0-AFE88EC36E9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4C499194-0E78-4478-8D24-84A1F8F81EF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3ACAA8AA-3C08-4027-A28B-A8AFE1D8A43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522CBA28-D6BA-4F75-8B40-254DB6530339}"/>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7D128939-510F-4FEF-AC23-AC6154595AB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５ポイント増の２２．０％となり、依然として類似団体平均より高い数値となった。今後も治水対策事業等をはじめ、大規模な起債事業が続くため、さらに公債費は増加する見込みで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E4B1FA55-1A13-4E6C-8D4A-E1DEDB5A7B94}"/>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AC22D645-C189-481E-B886-8F7A8733510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5534C1F7-EB0B-46D2-9145-4B7638C5BB8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94629460-E9E1-46D1-A097-66B98953CB86}"/>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88C82463-D9F0-40AD-9E0A-2345F4C8A914}"/>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2E85C482-A178-47EA-8A71-4D13AB4B42A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CE7B871A-6153-4A3B-9C1A-DE8A2DAAE3D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9381DCBF-7FA4-456D-864A-9421C3E67C2E}"/>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2C86289B-AB05-4B85-800E-1625F9E651FA}"/>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1BCECB2D-F1CE-4C2F-826F-C06861E29DDD}"/>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893AA3C0-2DB6-4845-A046-D82626F4C95F}"/>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F330F629-AAC4-41A9-BFC3-B9EEAF432696}"/>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66CCA612-45D0-44CF-8AD5-F7A4B5BC0F39}"/>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B64CBA91-B31E-42C4-807E-6B452A5314BA}"/>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FE0705A4-8F87-43BA-8409-5F5C1A8C325C}"/>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896B08FA-28A9-40E1-9F03-F2FA201C1BFA}"/>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21B07433-C2B3-40E8-9212-F11CCEC27951}"/>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786DAEB0-E091-4C7A-8ED1-A512A6106676}"/>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6D8A0A63-1D8D-42D6-BDBD-9FD40D32F9F5}"/>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E7844731-8166-440D-9C52-CBBA1E76046A}"/>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146050</xdr:rowOff>
    </xdr:to>
    <xdr:cxnSp macro="">
      <xdr:nvCxnSpPr>
        <xdr:cNvPr id="362" name="直線コネクタ 361">
          <a:extLst>
            <a:ext uri="{FF2B5EF4-FFF2-40B4-BE49-F238E27FC236}">
              <a16:creationId xmlns:a16="http://schemas.microsoft.com/office/drawing/2014/main" id="{39B7ED15-BD3F-44A0-B5DB-819071BDFD18}"/>
            </a:ext>
          </a:extLst>
        </xdr:cNvPr>
        <xdr:cNvCxnSpPr/>
      </xdr:nvCxnSpPr>
      <xdr:spPr>
        <a:xfrm>
          <a:off x="3987800" y="1332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35DFD532-8640-4909-AB21-7541B5EB6B5A}"/>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EEEA8653-1F30-4920-A87E-03C4C87CE6A4}"/>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43180</xdr:rowOff>
    </xdr:from>
    <xdr:to>
      <xdr:col>19</xdr:col>
      <xdr:colOff>187325</xdr:colOff>
      <xdr:row>77</xdr:row>
      <xdr:rowOff>127000</xdr:rowOff>
    </xdr:to>
    <xdr:cxnSp macro="">
      <xdr:nvCxnSpPr>
        <xdr:cNvPr id="365" name="直線コネクタ 364">
          <a:extLst>
            <a:ext uri="{FF2B5EF4-FFF2-40B4-BE49-F238E27FC236}">
              <a16:creationId xmlns:a16="http://schemas.microsoft.com/office/drawing/2014/main" id="{C85DBEBD-BE86-4517-9DC5-78232E29C54C}"/>
            </a:ext>
          </a:extLst>
        </xdr:cNvPr>
        <xdr:cNvCxnSpPr/>
      </xdr:nvCxnSpPr>
      <xdr:spPr>
        <a:xfrm>
          <a:off x="3098800" y="132448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3E89221E-D523-4339-A277-7AA944E66F11}"/>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69F745A4-2184-4307-9E14-FB94381D26A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43180</xdr:rowOff>
    </xdr:from>
    <xdr:to>
      <xdr:col>15</xdr:col>
      <xdr:colOff>98425</xdr:colOff>
      <xdr:row>77</xdr:row>
      <xdr:rowOff>104139</xdr:rowOff>
    </xdr:to>
    <xdr:cxnSp macro="">
      <xdr:nvCxnSpPr>
        <xdr:cNvPr id="368" name="直線コネクタ 367">
          <a:extLst>
            <a:ext uri="{FF2B5EF4-FFF2-40B4-BE49-F238E27FC236}">
              <a16:creationId xmlns:a16="http://schemas.microsoft.com/office/drawing/2014/main" id="{354AD778-A1AE-4A6E-AF3F-C3DA92552568}"/>
            </a:ext>
          </a:extLst>
        </xdr:cNvPr>
        <xdr:cNvCxnSpPr/>
      </xdr:nvCxnSpPr>
      <xdr:spPr>
        <a:xfrm flipV="1">
          <a:off x="2209800" y="132448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F8A79B8C-AB8E-44BA-BCE6-AB7B798D3FCE}"/>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6BBC87DD-6133-4E5D-B536-72D751E661D6}"/>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123189</xdr:rowOff>
    </xdr:to>
    <xdr:cxnSp macro="">
      <xdr:nvCxnSpPr>
        <xdr:cNvPr id="371" name="直線コネクタ 370">
          <a:extLst>
            <a:ext uri="{FF2B5EF4-FFF2-40B4-BE49-F238E27FC236}">
              <a16:creationId xmlns:a16="http://schemas.microsoft.com/office/drawing/2014/main" id="{BC88584C-8CB6-45F2-8D30-0AF100277991}"/>
            </a:ext>
          </a:extLst>
        </xdr:cNvPr>
        <xdr:cNvCxnSpPr/>
      </xdr:nvCxnSpPr>
      <xdr:spPr>
        <a:xfrm flipV="1">
          <a:off x="1320800" y="133057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6898B650-AC8D-4B0E-B6B8-03B31A84B4DC}"/>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7C2986D9-9442-4F42-B76E-307EA149CC4E}"/>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5DEAC95E-3AFA-4B7E-B373-9C8B90399FEF}"/>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13108AB7-8F50-477D-9960-F6C2B02F351E}"/>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DE7792CE-289D-4A1D-87C5-DFEAE799A86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9C485E29-2F00-4F09-B053-3BE53AE2F5D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ABB2E031-1422-467B-852F-632822EBB0B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DD3AD9DF-7844-4F41-AB9C-4CA874A2373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BCCFD769-E5EA-4DA3-95B7-52250BC544A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1" name="楕円 380">
          <a:extLst>
            <a:ext uri="{FF2B5EF4-FFF2-40B4-BE49-F238E27FC236}">
              <a16:creationId xmlns:a16="http://schemas.microsoft.com/office/drawing/2014/main" id="{61C42D64-4AB6-4D11-B5C1-DC8BDF32BF84}"/>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82" name="公債費該当値テキスト">
          <a:extLst>
            <a:ext uri="{FF2B5EF4-FFF2-40B4-BE49-F238E27FC236}">
              <a16:creationId xmlns:a16="http://schemas.microsoft.com/office/drawing/2014/main" id="{C25C31A4-DA57-40FC-9550-DB4D4ECCED91}"/>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3" name="楕円 382">
          <a:extLst>
            <a:ext uri="{FF2B5EF4-FFF2-40B4-BE49-F238E27FC236}">
              <a16:creationId xmlns:a16="http://schemas.microsoft.com/office/drawing/2014/main" id="{8481A0AE-64D8-42BE-9456-E2B732F4B1CD}"/>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4" name="テキスト ボックス 383">
          <a:extLst>
            <a:ext uri="{FF2B5EF4-FFF2-40B4-BE49-F238E27FC236}">
              <a16:creationId xmlns:a16="http://schemas.microsoft.com/office/drawing/2014/main" id="{6C1E8191-6C31-4EA2-8145-914AD3ECC619}"/>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163830</xdr:rowOff>
    </xdr:from>
    <xdr:to>
      <xdr:col>15</xdr:col>
      <xdr:colOff>149225</xdr:colOff>
      <xdr:row>77</xdr:row>
      <xdr:rowOff>93980</xdr:rowOff>
    </xdr:to>
    <xdr:sp macro="" textlink="">
      <xdr:nvSpPr>
        <xdr:cNvPr id="385" name="楕円 384">
          <a:extLst>
            <a:ext uri="{FF2B5EF4-FFF2-40B4-BE49-F238E27FC236}">
              <a16:creationId xmlns:a16="http://schemas.microsoft.com/office/drawing/2014/main" id="{CBAC92C0-5D24-45F3-A444-94A4EECCB29A}"/>
            </a:ext>
          </a:extLst>
        </xdr:cNvPr>
        <xdr:cNvSpPr/>
      </xdr:nvSpPr>
      <xdr:spPr>
        <a:xfrm>
          <a:off x="3048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86" name="テキスト ボックス 385">
          <a:extLst>
            <a:ext uri="{FF2B5EF4-FFF2-40B4-BE49-F238E27FC236}">
              <a16:creationId xmlns:a16="http://schemas.microsoft.com/office/drawing/2014/main" id="{45D1FBA6-725E-428E-896C-F0F4E04A93F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7" name="楕円 386">
          <a:extLst>
            <a:ext uri="{FF2B5EF4-FFF2-40B4-BE49-F238E27FC236}">
              <a16:creationId xmlns:a16="http://schemas.microsoft.com/office/drawing/2014/main" id="{8E9EE696-0FD4-4A8B-B0B4-BAE0C0A2668D}"/>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B818318D-811F-4810-BFEF-F525C8C129B3}"/>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9" name="楕円 388">
          <a:extLst>
            <a:ext uri="{FF2B5EF4-FFF2-40B4-BE49-F238E27FC236}">
              <a16:creationId xmlns:a16="http://schemas.microsoft.com/office/drawing/2014/main" id="{FFC36DF7-2A68-4271-ADBB-C7B77C37AAF6}"/>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90" name="テキスト ボックス 389">
          <a:extLst>
            <a:ext uri="{FF2B5EF4-FFF2-40B4-BE49-F238E27FC236}">
              <a16:creationId xmlns:a16="http://schemas.microsoft.com/office/drawing/2014/main" id="{D7D9E7BD-1D73-4143-BAD1-90AE5ACD53A6}"/>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F32E3E98-FD70-440D-B97F-8DB9A9140DF9}"/>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E4BDAF97-D7EA-4C15-A21C-06A355E5C51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FC19F71F-0DB8-4B83-BA52-194DF126F08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DCD91A10-0122-4EFA-BFF1-6C0EED14296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3A65468-E7BD-4B4F-A67A-4C8F1121C72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6CCD5F8F-D550-4E53-8449-96561943018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FF0713CA-9BC2-4598-9E62-4A95F9A84F29}"/>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A3670F9E-6B82-44A5-8050-B5C9E1134675}"/>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AC720019-40B1-4E7B-9704-0C25A4D100B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411F7B5A-6A12-4B69-A43F-29F00E258EE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CBA963C1-626E-4BF8-94F7-5097FCFB6D53}"/>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組合、公立病院について一部事務組合が管理運営を行っているため、運営費及び建築費等の償還額を負担金として支出しているほか、平成２１年度福祉事務所設置に伴い、生活保護に関する事業を町が担っていることが要因で、類似団体平均を上回ってい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EF5132E7-7E08-467E-9F76-720801275CEC}"/>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DA2F7315-8A72-4D66-8F4E-3A9B4C36C5E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1131FE29-1EC7-4126-B018-AE46A83920F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DBC6051C-271B-4401-8E0A-2BE8E0CF206C}"/>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6923D1F3-3616-438C-8976-99D0EB57BC97}"/>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5A5A03EB-9E1D-4B65-BDBD-D36DB9FC570D}"/>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2E561E7B-9F33-4AD1-A663-2226E3CE5AA9}"/>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3755F5A1-3EF3-4C99-9B96-5E056D20BA0D}"/>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D2D71810-930C-4A31-B6B4-02E9D4BDD3EF}"/>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E3BE5511-0FA0-448D-8C66-14FB419476EB}"/>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44D0EC3-A4EF-4EC4-A878-9D9296C8695C}"/>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273D76AE-D3DD-4946-A8A3-AA97056FA706}"/>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45AD85C-5ED3-4996-9968-D5356997C89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8ACD509B-C1A3-4B72-920D-82A63CDAA118}"/>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551E9957-FD47-4C32-ADA2-9C970AB6075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8A16F801-093A-42DE-9910-A750B7C2E50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8620540-9638-4B83-A6D7-A053AEE0814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3E9F39AE-BA19-44FB-A92E-94133D62A12C}"/>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62E24F3B-85CD-4ECF-8121-1930B35BA044}"/>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D33FD4EF-4F97-4BD0-89BB-A32471A6876E}"/>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16B310BE-79D2-417A-8199-CC0CA3590227}"/>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2CE7CF58-8718-4E4F-9C6A-ADF7E60EF9C5}"/>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FA664BE9-9F81-4883-8ED5-433D31461EBE}"/>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14332</xdr:rowOff>
    </xdr:from>
    <xdr:to>
      <xdr:col>82</xdr:col>
      <xdr:colOff>107950</xdr:colOff>
      <xdr:row>78</xdr:row>
      <xdr:rowOff>68218</xdr:rowOff>
    </xdr:to>
    <xdr:cxnSp macro="">
      <xdr:nvCxnSpPr>
        <xdr:cNvPr id="425" name="直線コネクタ 424">
          <a:extLst>
            <a:ext uri="{FF2B5EF4-FFF2-40B4-BE49-F238E27FC236}">
              <a16:creationId xmlns:a16="http://schemas.microsoft.com/office/drawing/2014/main" id="{576956C6-2130-4CDD-853A-714E23826F21}"/>
            </a:ext>
          </a:extLst>
        </xdr:cNvPr>
        <xdr:cNvCxnSpPr/>
      </xdr:nvCxnSpPr>
      <xdr:spPr>
        <a:xfrm>
          <a:off x="15671800" y="13215982"/>
          <a:ext cx="838200" cy="2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6B5FD37B-4CDA-4FAC-817B-B852CAB9694C}"/>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8BA15FB2-5BBE-47DD-99A5-166BBAA01A1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14332</xdr:rowOff>
    </xdr:from>
    <xdr:to>
      <xdr:col>78</xdr:col>
      <xdr:colOff>69850</xdr:colOff>
      <xdr:row>77</xdr:row>
      <xdr:rowOff>69850</xdr:rowOff>
    </xdr:to>
    <xdr:cxnSp macro="">
      <xdr:nvCxnSpPr>
        <xdr:cNvPr id="428" name="直線コネクタ 427">
          <a:extLst>
            <a:ext uri="{FF2B5EF4-FFF2-40B4-BE49-F238E27FC236}">
              <a16:creationId xmlns:a16="http://schemas.microsoft.com/office/drawing/2014/main" id="{D5EE4BF8-B18B-40C0-B7A5-A0805C4593DD}"/>
            </a:ext>
          </a:extLst>
        </xdr:cNvPr>
        <xdr:cNvCxnSpPr/>
      </xdr:nvCxnSpPr>
      <xdr:spPr>
        <a:xfrm flipV="1">
          <a:off x="14782800" y="1321598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1F659C60-0430-4B4D-80AF-A3B7FCB0EDA9}"/>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A3EB7AA8-1B45-4F83-A703-179CA25BB67A}"/>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151493</xdr:rowOff>
    </xdr:to>
    <xdr:cxnSp macro="">
      <xdr:nvCxnSpPr>
        <xdr:cNvPr id="431" name="直線コネクタ 430">
          <a:extLst>
            <a:ext uri="{FF2B5EF4-FFF2-40B4-BE49-F238E27FC236}">
              <a16:creationId xmlns:a16="http://schemas.microsoft.com/office/drawing/2014/main" id="{E4AD3CCD-2E7B-42DA-8ECF-73374F89B9A9}"/>
            </a:ext>
          </a:extLst>
        </xdr:cNvPr>
        <xdr:cNvCxnSpPr/>
      </xdr:nvCxnSpPr>
      <xdr:spPr>
        <a:xfrm flipV="1">
          <a:off x="13893800" y="13271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818F8F36-5A52-4637-8087-0CA9D68F0475}"/>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7E39CCA8-C3C0-44FC-BF8A-BD17B2F34F3C}"/>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151493</xdr:rowOff>
    </xdr:from>
    <xdr:to>
      <xdr:col>69</xdr:col>
      <xdr:colOff>92075</xdr:colOff>
      <xdr:row>78</xdr:row>
      <xdr:rowOff>100874</xdr:rowOff>
    </xdr:to>
    <xdr:cxnSp macro="">
      <xdr:nvCxnSpPr>
        <xdr:cNvPr id="434" name="直線コネクタ 433">
          <a:extLst>
            <a:ext uri="{FF2B5EF4-FFF2-40B4-BE49-F238E27FC236}">
              <a16:creationId xmlns:a16="http://schemas.microsoft.com/office/drawing/2014/main" id="{D0B81664-0C04-4F22-9DCE-B512B2669320}"/>
            </a:ext>
          </a:extLst>
        </xdr:cNvPr>
        <xdr:cNvCxnSpPr/>
      </xdr:nvCxnSpPr>
      <xdr:spPr>
        <a:xfrm flipV="1">
          <a:off x="13004800" y="1335314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B459D6E1-492F-465E-86B0-9C7C7911C08B}"/>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A6A6B9DC-D2DE-43D2-87D1-0351214D44B5}"/>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85F27186-5227-4B0E-8CA7-4BD46F309EA3}"/>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BE6F3903-C249-42B3-9F8D-02D4A9E9AA61}"/>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F7BD4EDC-3FC9-4578-ADBF-643F74C6A709}"/>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ECC99248-7626-44FA-93C1-E6889C0CEE9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D9D44F3F-7EC9-4559-B7E9-88CB1B152C1F}"/>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A35F6C24-6086-4906-A439-05E84ED228B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5E7B227B-6B38-466C-AEC9-2F8F89840992}"/>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17418</xdr:rowOff>
    </xdr:from>
    <xdr:to>
      <xdr:col>82</xdr:col>
      <xdr:colOff>158750</xdr:colOff>
      <xdr:row>78</xdr:row>
      <xdr:rowOff>119018</xdr:rowOff>
    </xdr:to>
    <xdr:sp macro="" textlink="">
      <xdr:nvSpPr>
        <xdr:cNvPr id="444" name="楕円 443">
          <a:extLst>
            <a:ext uri="{FF2B5EF4-FFF2-40B4-BE49-F238E27FC236}">
              <a16:creationId xmlns:a16="http://schemas.microsoft.com/office/drawing/2014/main" id="{1F40B974-48B9-4292-B114-340061A3A6AD}"/>
            </a:ext>
          </a:extLst>
        </xdr:cNvPr>
        <xdr:cNvSpPr/>
      </xdr:nvSpPr>
      <xdr:spPr>
        <a:xfrm>
          <a:off x="164592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160945</xdr:rowOff>
    </xdr:from>
    <xdr:ext cx="762000" cy="259045"/>
    <xdr:sp macro="" textlink="">
      <xdr:nvSpPr>
        <xdr:cNvPr id="445" name="公債費以外該当値テキスト">
          <a:extLst>
            <a:ext uri="{FF2B5EF4-FFF2-40B4-BE49-F238E27FC236}">
              <a16:creationId xmlns:a16="http://schemas.microsoft.com/office/drawing/2014/main" id="{64B459A8-116E-4549-B797-BF769DAE9A2E}"/>
            </a:ext>
          </a:extLst>
        </xdr:cNvPr>
        <xdr:cNvSpPr txBox="1"/>
      </xdr:nvSpPr>
      <xdr:spPr>
        <a:xfrm>
          <a:off x="165989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134982</xdr:rowOff>
    </xdr:from>
    <xdr:to>
      <xdr:col>78</xdr:col>
      <xdr:colOff>120650</xdr:colOff>
      <xdr:row>77</xdr:row>
      <xdr:rowOff>65132</xdr:rowOff>
    </xdr:to>
    <xdr:sp macro="" textlink="">
      <xdr:nvSpPr>
        <xdr:cNvPr id="446" name="楕円 445">
          <a:extLst>
            <a:ext uri="{FF2B5EF4-FFF2-40B4-BE49-F238E27FC236}">
              <a16:creationId xmlns:a16="http://schemas.microsoft.com/office/drawing/2014/main" id="{912908F5-74E3-4447-AFF2-BA735FC19F1B}"/>
            </a:ext>
          </a:extLst>
        </xdr:cNvPr>
        <xdr:cNvSpPr/>
      </xdr:nvSpPr>
      <xdr:spPr>
        <a:xfrm>
          <a:off x="156210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75310</xdr:rowOff>
    </xdr:from>
    <xdr:ext cx="736600" cy="259045"/>
    <xdr:sp macro="" textlink="">
      <xdr:nvSpPr>
        <xdr:cNvPr id="447" name="テキスト ボックス 446">
          <a:extLst>
            <a:ext uri="{FF2B5EF4-FFF2-40B4-BE49-F238E27FC236}">
              <a16:creationId xmlns:a16="http://schemas.microsoft.com/office/drawing/2014/main" id="{2B6BBDAB-0CB2-44E2-8420-6E738727A250}"/>
            </a:ext>
          </a:extLst>
        </xdr:cNvPr>
        <xdr:cNvSpPr txBox="1"/>
      </xdr:nvSpPr>
      <xdr:spPr>
        <a:xfrm>
          <a:off x="15290800" y="12934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8" name="楕円 447">
          <a:extLst>
            <a:ext uri="{FF2B5EF4-FFF2-40B4-BE49-F238E27FC236}">
              <a16:creationId xmlns:a16="http://schemas.microsoft.com/office/drawing/2014/main" id="{0A7C4141-F186-4A2E-84FE-FFB3C9A2829D}"/>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9" name="テキスト ボックス 448">
          <a:extLst>
            <a:ext uri="{FF2B5EF4-FFF2-40B4-BE49-F238E27FC236}">
              <a16:creationId xmlns:a16="http://schemas.microsoft.com/office/drawing/2014/main" id="{3B61CF64-2E74-47EC-B552-ABCBEC5A26A5}"/>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100693</xdr:rowOff>
    </xdr:from>
    <xdr:to>
      <xdr:col>69</xdr:col>
      <xdr:colOff>142875</xdr:colOff>
      <xdr:row>78</xdr:row>
      <xdr:rowOff>30843</xdr:rowOff>
    </xdr:to>
    <xdr:sp macro="" textlink="">
      <xdr:nvSpPr>
        <xdr:cNvPr id="450" name="楕円 449">
          <a:extLst>
            <a:ext uri="{FF2B5EF4-FFF2-40B4-BE49-F238E27FC236}">
              <a16:creationId xmlns:a16="http://schemas.microsoft.com/office/drawing/2014/main" id="{F7731CAE-7F9D-4072-9963-379B56AD4CD7}"/>
            </a:ext>
          </a:extLst>
        </xdr:cNvPr>
        <xdr:cNvSpPr/>
      </xdr:nvSpPr>
      <xdr:spPr>
        <a:xfrm>
          <a:off x="13843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15620</xdr:rowOff>
    </xdr:from>
    <xdr:ext cx="762000" cy="259045"/>
    <xdr:sp macro="" textlink="">
      <xdr:nvSpPr>
        <xdr:cNvPr id="451" name="テキスト ボックス 450">
          <a:extLst>
            <a:ext uri="{FF2B5EF4-FFF2-40B4-BE49-F238E27FC236}">
              <a16:creationId xmlns:a16="http://schemas.microsoft.com/office/drawing/2014/main" id="{6848744A-F087-4580-9782-1C019884C622}"/>
            </a:ext>
          </a:extLst>
        </xdr:cNvPr>
        <xdr:cNvSpPr txBox="1"/>
      </xdr:nvSpPr>
      <xdr:spPr>
        <a:xfrm>
          <a:off x="13512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50074</xdr:rowOff>
    </xdr:from>
    <xdr:to>
      <xdr:col>65</xdr:col>
      <xdr:colOff>53975</xdr:colOff>
      <xdr:row>78</xdr:row>
      <xdr:rowOff>151674</xdr:rowOff>
    </xdr:to>
    <xdr:sp macro="" textlink="">
      <xdr:nvSpPr>
        <xdr:cNvPr id="452" name="楕円 451">
          <a:extLst>
            <a:ext uri="{FF2B5EF4-FFF2-40B4-BE49-F238E27FC236}">
              <a16:creationId xmlns:a16="http://schemas.microsoft.com/office/drawing/2014/main" id="{F8462B90-3E15-4208-9F88-1CC90EC07C7E}"/>
            </a:ext>
          </a:extLst>
        </xdr:cNvPr>
        <xdr:cNvSpPr/>
      </xdr:nvSpPr>
      <xdr:spPr>
        <a:xfrm>
          <a:off x="12954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136451</xdr:rowOff>
    </xdr:from>
    <xdr:ext cx="762000" cy="259045"/>
    <xdr:sp macro="" textlink="">
      <xdr:nvSpPr>
        <xdr:cNvPr id="453" name="テキスト ボックス 452">
          <a:extLst>
            <a:ext uri="{FF2B5EF4-FFF2-40B4-BE49-F238E27FC236}">
              <a16:creationId xmlns:a16="http://schemas.microsoft.com/office/drawing/2014/main" id="{8798A909-9977-46B3-A93F-61B4C85072DF}"/>
            </a:ext>
          </a:extLst>
        </xdr:cNvPr>
        <xdr:cNvSpPr txBox="1"/>
      </xdr:nvSpPr>
      <xdr:spPr>
        <a:xfrm>
          <a:off x="12623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136570</xdr:rowOff>
    </xdr:from>
    <xdr:to>
      <xdr:col>29</xdr:col>
      <xdr:colOff>127000</xdr:colOff>
      <xdr:row>18</xdr:row>
      <xdr:rowOff>154658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70295"/>
          <a:ext cx="647700" cy="18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154658</xdr:rowOff>
    </xdr:from>
    <xdr:to>
      <xdr:col>26</xdr:col>
      <xdr:colOff>50800</xdr:colOff>
      <xdr:row>19</xdr:row>
      <xdr:rowOff>2435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88383"/>
          <a:ext cx="698500" cy="19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2435</xdr:rowOff>
    </xdr:from>
    <xdr:to>
      <xdr:col>22</xdr:col>
      <xdr:colOff>114300</xdr:colOff>
      <xdr:row>19</xdr:row>
      <xdr:rowOff>26951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07610"/>
          <a:ext cx="698500" cy="2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26951</xdr:rowOff>
    </xdr:from>
    <xdr:to>
      <xdr:col>18</xdr:col>
      <xdr:colOff>177800</xdr:colOff>
      <xdr:row>19</xdr:row>
      <xdr:rowOff>38634</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32126"/>
          <a:ext cx="698500" cy="11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85770</xdr:rowOff>
    </xdr:from>
    <xdr:to>
      <xdr:col>29</xdr:col>
      <xdr:colOff>177800</xdr:colOff>
      <xdr:row>19</xdr:row>
      <xdr:rowOff>15920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19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57847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103858</xdr:rowOff>
    </xdr:from>
    <xdr:to>
      <xdr:col>26</xdr:col>
      <xdr:colOff>101600</xdr:colOff>
      <xdr:row>19</xdr:row>
      <xdr:rowOff>34008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3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18785</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23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123085</xdr:rowOff>
    </xdr:from>
    <xdr:to>
      <xdr:col>22</xdr:col>
      <xdr:colOff>165100</xdr:colOff>
      <xdr:row>19</xdr:row>
      <xdr:rowOff>53235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5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38012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4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147601</xdr:rowOff>
    </xdr:from>
    <xdr:to>
      <xdr:col>19</xdr:col>
      <xdr:colOff>38100</xdr:colOff>
      <xdr:row>19</xdr:row>
      <xdr:rowOff>77751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81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62528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6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159284</xdr:rowOff>
    </xdr:from>
    <xdr:to>
      <xdr:col>15</xdr:col>
      <xdr:colOff>101600</xdr:colOff>
      <xdr:row>19</xdr:row>
      <xdr:rowOff>89434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9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74211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7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7743</xdr:rowOff>
    </xdr:from>
    <xdr:to>
      <xdr:col>29</xdr:col>
      <xdr:colOff>127000</xdr:colOff>
      <xdr:row>36</xdr:row>
      <xdr:rowOff>20819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60993"/>
          <a:ext cx="647700" cy="1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20819</xdr:rowOff>
    </xdr:from>
    <xdr:to>
      <xdr:col>26</xdr:col>
      <xdr:colOff>50800</xdr:colOff>
      <xdr:row>36</xdr:row>
      <xdr:rowOff>27681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74069"/>
          <a:ext cx="698500" cy="6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11389</xdr:rowOff>
    </xdr:from>
    <xdr:to>
      <xdr:col>22</xdr:col>
      <xdr:colOff>114300</xdr:colOff>
      <xdr:row>36</xdr:row>
      <xdr:rowOff>27681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64639"/>
          <a:ext cx="698500" cy="1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11389</xdr:rowOff>
    </xdr:from>
    <xdr:to>
      <xdr:col>18</xdr:col>
      <xdr:colOff>177800</xdr:colOff>
      <xdr:row>36</xdr:row>
      <xdr:rowOff>25757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64639"/>
          <a:ext cx="698500" cy="14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299843</xdr:rowOff>
    </xdr:from>
    <xdr:to>
      <xdr:col>29</xdr:col>
      <xdr:colOff>177800</xdr:colOff>
      <xdr:row>36</xdr:row>
      <xdr:rowOff>58543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1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271920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8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312919</xdr:rowOff>
    </xdr:from>
    <xdr:to>
      <xdr:col>26</xdr:col>
      <xdr:colOff>101600</xdr:colOff>
      <xdr:row>36</xdr:row>
      <xdr:rowOff>71619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3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81796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2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319781</xdr:rowOff>
    </xdr:from>
    <xdr:to>
      <xdr:col>22</xdr:col>
      <xdr:colOff>165100</xdr:colOff>
      <xdr:row>36</xdr:row>
      <xdr:rowOff>78481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3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88658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9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303489</xdr:rowOff>
    </xdr:from>
    <xdr:to>
      <xdr:col>19</xdr:col>
      <xdr:colOff>38100</xdr:colOff>
      <xdr:row>36</xdr:row>
      <xdr:rowOff>62189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1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72366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317857</xdr:rowOff>
    </xdr:from>
    <xdr:to>
      <xdr:col>15</xdr:col>
      <xdr:colOff>101600</xdr:colOff>
      <xdr:row>36</xdr:row>
      <xdr:rowOff>76557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2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86734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9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6BD162-E956-4C3F-B6CF-5DAE1E7737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FA1FDF2-8F05-4441-A316-1617D0FF590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DA07DCD-BB68-4601-95A4-BAB6EF2D67D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F0C084D-87CB-462A-99F1-4FF84AE928D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8DE8F5-CAEA-4970-8D16-B9082487D5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00FA06-5382-4421-93F0-3E3C1FF18B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1FADBA-C616-41F6-8EC1-D770BB12F2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66E763-3E20-43CB-B162-94A7BEFFD8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DC59F7-7632-4D13-89B5-A3FEBBA757E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BC07E80-4116-460E-B637-2C1BF5C94B7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
3,005
106.43
4,744,904
4,625,233
99,701
2,483,391
5,361,511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A98A73-64C3-4602-AC26-AB0904E3602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3A00BF-6DEF-42F2-9244-CA5771DC4E0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774D50-2C79-4D47-9930-BD8898AF3C2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2B4005-CF3B-47A9-978C-0FD9229155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8341FA-CA11-44A2-9DD9-29D4DC8C31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A8CD5DE-FC6B-42CE-97AC-841CC40DD32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C987A65-11F1-4FC8-93D2-162E04D26B2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8C5DF7D-D64C-4C17-879C-8AA46473008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65DB026-4DD0-4C65-8901-162E54B4524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3A5F2E-0C40-485B-BC4A-CCEC6ECA08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0FFFC50-5904-431E-B30B-10CC423504A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2AD4CF1-2816-4F33-8A06-74DCE1FC037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2CE7EBA-D33E-4E86-8A77-7455865182EC}"/>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4B62854-4EB1-4A0A-A127-E2ED86EC47B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E27CB1-8A1E-4905-9433-299933CAB4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6D7B468-8D49-4481-8EB3-FE3D105C18A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D15085-A695-4F5E-AE96-358AD95B9F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0F2F530-62C7-46F5-ADE8-084FCCBEE57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F2FB12F-93DE-43E5-ACAE-9353D713A37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E250979-0196-49ED-84EC-4EF09B47F3B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8B48B86-A74C-4E4C-81CC-1B9751A1E74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2133143-4571-489B-9FC1-33091200B642}"/>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D68CE56-5D31-4AA5-A511-A87C09CCA5C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72F4291-82DE-4346-A695-53769C64BC1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B32349F-4F2A-4282-859F-080B4AEFE56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5DFA0FD-8A83-4AC5-9980-20781AA1D66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EA49705-99ED-463E-8372-3A37949F91C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45FE2AF-3419-4A77-816C-1F89BCFC112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FCF04C8-9A03-47D7-84CB-747D4B6A668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6685C41-293C-4974-B944-8B8E41E50C0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D8B40B3F-8E50-408F-8E4E-5667A904917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B5BD8073-1A4C-450B-BB3D-515C25145454}"/>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E9D93315-3192-4426-85D0-97B91DFBDE32}"/>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1BACC761-7510-4D21-998D-3BD6C8BA1B44}"/>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FCC4C560-86FB-45C7-942F-FD25DFB56F96}"/>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94B5FFF0-2DF7-46BE-92B5-44A8D5D9BD39}"/>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64A74A12-1549-405F-B5F4-3740119585DE}"/>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7ED6077F-A8AF-4998-95F5-50959480CBCF}"/>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7BB93109-1FEB-43D3-9AD1-B912D7B0D9F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6D9C1B09-3297-4984-8C38-013647A7AD19}"/>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56F5C9FE-A6FE-4EAD-8F70-976A37706B21}"/>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ACF00C7-FFAD-471A-A87C-426D93BC7AEB}"/>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9958C9A9-7468-41E7-B7E8-F9D846B8E45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12A57B6B-A305-40C0-99B0-60037DFCB36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8938807B-A33B-4EA3-9FB2-5159FDFE094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705A49CE-95FA-4A54-B106-334A994BA7E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961E2643-9DF3-44FB-9108-E191E239D91C}"/>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5B603736-00FE-4086-A998-B6A74CC83D09}"/>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E31369FD-1939-464F-8411-3EBEA0554D2B}"/>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E9978041-52A8-44AD-AF9F-BE82AE7EC5BC}"/>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90801</xdr:rowOff>
    </xdr:from>
    <xdr:to>
      <xdr:col>24</xdr:col>
      <xdr:colOff>63500</xdr:colOff>
      <xdr:row>37</xdr:row>
      <xdr:rowOff>106829</xdr:rowOff>
    </xdr:to>
    <xdr:cxnSp macro="">
      <xdr:nvCxnSpPr>
        <xdr:cNvPr id="62" name="直線コネクタ 61">
          <a:extLst>
            <a:ext uri="{FF2B5EF4-FFF2-40B4-BE49-F238E27FC236}">
              <a16:creationId xmlns:a16="http://schemas.microsoft.com/office/drawing/2014/main" id="{752CC648-5437-40F1-BE8D-5F971413B910}"/>
            </a:ext>
          </a:extLst>
        </xdr:cNvPr>
        <xdr:cNvCxnSpPr/>
      </xdr:nvCxnSpPr>
      <xdr:spPr>
        <a:xfrm flipV="1">
          <a:off x="3797300" y="6434451"/>
          <a:ext cx="8382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AEC85F5A-EBF0-4297-8998-CFAC69B1354F}"/>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9858BCB7-F786-45D6-9912-251F8EF31E5B}"/>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106829</xdr:rowOff>
    </xdr:from>
    <xdr:to>
      <xdr:col>19</xdr:col>
      <xdr:colOff>177800</xdr:colOff>
      <xdr:row>37</xdr:row>
      <xdr:rowOff>134098</xdr:rowOff>
    </xdr:to>
    <xdr:cxnSp macro="">
      <xdr:nvCxnSpPr>
        <xdr:cNvPr id="65" name="直線コネクタ 64">
          <a:extLst>
            <a:ext uri="{FF2B5EF4-FFF2-40B4-BE49-F238E27FC236}">
              <a16:creationId xmlns:a16="http://schemas.microsoft.com/office/drawing/2014/main" id="{67501124-6ED6-4E02-A03A-6765832E8034}"/>
            </a:ext>
          </a:extLst>
        </xdr:cNvPr>
        <xdr:cNvCxnSpPr/>
      </xdr:nvCxnSpPr>
      <xdr:spPr>
        <a:xfrm flipV="1">
          <a:off x="2908300" y="6450479"/>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BB50E381-7D8F-48A6-BF51-23D2F9CB91FE}"/>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7A84B301-08C3-4F29-B89D-37EA4B09CE35}"/>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134098</xdr:rowOff>
    </xdr:from>
    <xdr:to>
      <xdr:col>15</xdr:col>
      <xdr:colOff>50800</xdr:colOff>
      <xdr:row>37</xdr:row>
      <xdr:rowOff>144953</xdr:rowOff>
    </xdr:to>
    <xdr:cxnSp macro="">
      <xdr:nvCxnSpPr>
        <xdr:cNvPr id="68" name="直線コネクタ 67">
          <a:extLst>
            <a:ext uri="{FF2B5EF4-FFF2-40B4-BE49-F238E27FC236}">
              <a16:creationId xmlns:a16="http://schemas.microsoft.com/office/drawing/2014/main" id="{FFD034E6-6F8E-47AA-A7C2-8941B6BD1DFC}"/>
            </a:ext>
          </a:extLst>
        </xdr:cNvPr>
        <xdr:cNvCxnSpPr/>
      </xdr:nvCxnSpPr>
      <xdr:spPr>
        <a:xfrm flipV="1">
          <a:off x="2019300" y="6477748"/>
          <a:ext cx="889000" cy="1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44EDE9A3-813E-4C30-94B2-E06DEDD90208}"/>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FEF1D621-9757-4324-88B9-3908E5EA4164}"/>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144953</xdr:rowOff>
    </xdr:from>
    <xdr:to>
      <xdr:col>10</xdr:col>
      <xdr:colOff>114300</xdr:colOff>
      <xdr:row>37</xdr:row>
      <xdr:rowOff>151842</xdr:rowOff>
    </xdr:to>
    <xdr:cxnSp macro="">
      <xdr:nvCxnSpPr>
        <xdr:cNvPr id="71" name="直線コネクタ 70">
          <a:extLst>
            <a:ext uri="{FF2B5EF4-FFF2-40B4-BE49-F238E27FC236}">
              <a16:creationId xmlns:a16="http://schemas.microsoft.com/office/drawing/2014/main" id="{F14D8B42-327D-4CBA-842D-0A21A65C8F6F}"/>
            </a:ext>
          </a:extLst>
        </xdr:cNvPr>
        <xdr:cNvCxnSpPr/>
      </xdr:nvCxnSpPr>
      <xdr:spPr>
        <a:xfrm flipV="1">
          <a:off x="1130300" y="6488603"/>
          <a:ext cx="8890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6EEAF916-6082-4CDA-9181-ED2A87319BFA}"/>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B0139BDF-2384-4EF7-B5DA-96622782A693}"/>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749478FF-917D-47A0-A338-7F5A89427E35}"/>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348F9B9F-FC13-4CD3-888D-33ED81FA0FFC}"/>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CF1DCB2-6F49-4783-B8E3-ACD105CE352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E8ED312-5471-4C8A-BD71-5C607286C4E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54A0099-D3DB-4FC5-A1B5-0C7AFF9243A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14DF6659-B527-4358-B2F5-6B16A0248A1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295B9E7B-3B03-40F9-9A4B-F11E120E0DB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40001</xdr:rowOff>
    </xdr:from>
    <xdr:to>
      <xdr:col>24</xdr:col>
      <xdr:colOff>114300</xdr:colOff>
      <xdr:row>37</xdr:row>
      <xdr:rowOff>141601</xdr:rowOff>
    </xdr:to>
    <xdr:sp macro="" textlink="">
      <xdr:nvSpPr>
        <xdr:cNvPr id="81" name="楕円 80">
          <a:extLst>
            <a:ext uri="{FF2B5EF4-FFF2-40B4-BE49-F238E27FC236}">
              <a16:creationId xmlns:a16="http://schemas.microsoft.com/office/drawing/2014/main" id="{E198C8DC-2067-4006-B6E3-70C4A4D90E9D}"/>
            </a:ext>
          </a:extLst>
        </xdr:cNvPr>
        <xdr:cNvSpPr/>
      </xdr:nvSpPr>
      <xdr:spPr>
        <a:xfrm>
          <a:off x="4584700" y="638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18428</xdr:rowOff>
    </xdr:from>
    <xdr:ext cx="599010" cy="259045"/>
    <xdr:sp macro="" textlink="">
      <xdr:nvSpPr>
        <xdr:cNvPr id="82" name="人件費該当値テキスト">
          <a:extLst>
            <a:ext uri="{FF2B5EF4-FFF2-40B4-BE49-F238E27FC236}">
              <a16:creationId xmlns:a16="http://schemas.microsoft.com/office/drawing/2014/main" id="{DF0B1BC7-D3AD-423B-9542-739F4BBA7663}"/>
            </a:ext>
          </a:extLst>
        </xdr:cNvPr>
        <xdr:cNvSpPr txBox="1"/>
      </xdr:nvSpPr>
      <xdr:spPr>
        <a:xfrm>
          <a:off x="4686300" y="63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56029</xdr:rowOff>
    </xdr:from>
    <xdr:to>
      <xdr:col>20</xdr:col>
      <xdr:colOff>38100</xdr:colOff>
      <xdr:row>37</xdr:row>
      <xdr:rowOff>157629</xdr:rowOff>
    </xdr:to>
    <xdr:sp macro="" textlink="">
      <xdr:nvSpPr>
        <xdr:cNvPr id="83" name="楕円 82">
          <a:extLst>
            <a:ext uri="{FF2B5EF4-FFF2-40B4-BE49-F238E27FC236}">
              <a16:creationId xmlns:a16="http://schemas.microsoft.com/office/drawing/2014/main" id="{F05476D6-B594-4981-A794-FFF996177F65}"/>
            </a:ext>
          </a:extLst>
        </xdr:cNvPr>
        <xdr:cNvSpPr/>
      </xdr:nvSpPr>
      <xdr:spPr>
        <a:xfrm>
          <a:off x="3746500" y="63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148756</xdr:rowOff>
    </xdr:from>
    <xdr:ext cx="599010" cy="259045"/>
    <xdr:sp macro="" textlink="">
      <xdr:nvSpPr>
        <xdr:cNvPr id="84" name="テキスト ボックス 83">
          <a:extLst>
            <a:ext uri="{FF2B5EF4-FFF2-40B4-BE49-F238E27FC236}">
              <a16:creationId xmlns:a16="http://schemas.microsoft.com/office/drawing/2014/main" id="{2F134D91-641D-4765-A6EB-53C8C25CAA64}"/>
            </a:ext>
          </a:extLst>
        </xdr:cNvPr>
        <xdr:cNvSpPr txBox="1"/>
      </xdr:nvSpPr>
      <xdr:spPr>
        <a:xfrm>
          <a:off x="3497795" y="649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83298</xdr:rowOff>
    </xdr:from>
    <xdr:to>
      <xdr:col>15</xdr:col>
      <xdr:colOff>101600</xdr:colOff>
      <xdr:row>38</xdr:row>
      <xdr:rowOff>13447</xdr:rowOff>
    </xdr:to>
    <xdr:sp macro="" textlink="">
      <xdr:nvSpPr>
        <xdr:cNvPr id="85" name="楕円 84">
          <a:extLst>
            <a:ext uri="{FF2B5EF4-FFF2-40B4-BE49-F238E27FC236}">
              <a16:creationId xmlns:a16="http://schemas.microsoft.com/office/drawing/2014/main" id="{4EEC7475-E431-4D0E-844F-96448362591D}"/>
            </a:ext>
          </a:extLst>
        </xdr:cNvPr>
        <xdr:cNvSpPr/>
      </xdr:nvSpPr>
      <xdr:spPr>
        <a:xfrm>
          <a:off x="2857500" y="64269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4575</xdr:rowOff>
    </xdr:from>
    <xdr:ext cx="599010" cy="259045"/>
    <xdr:sp macro="" textlink="">
      <xdr:nvSpPr>
        <xdr:cNvPr id="86" name="テキスト ボックス 85">
          <a:extLst>
            <a:ext uri="{FF2B5EF4-FFF2-40B4-BE49-F238E27FC236}">
              <a16:creationId xmlns:a16="http://schemas.microsoft.com/office/drawing/2014/main" id="{9D5C65AE-0BF5-4B56-B6F2-9DF33EB4A7C8}"/>
            </a:ext>
          </a:extLst>
        </xdr:cNvPr>
        <xdr:cNvSpPr txBox="1"/>
      </xdr:nvSpPr>
      <xdr:spPr>
        <a:xfrm>
          <a:off x="2608795" y="65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94153</xdr:rowOff>
    </xdr:from>
    <xdr:to>
      <xdr:col>10</xdr:col>
      <xdr:colOff>165100</xdr:colOff>
      <xdr:row>38</xdr:row>
      <xdr:rowOff>24302</xdr:rowOff>
    </xdr:to>
    <xdr:sp macro="" textlink="">
      <xdr:nvSpPr>
        <xdr:cNvPr id="87" name="楕円 86">
          <a:extLst>
            <a:ext uri="{FF2B5EF4-FFF2-40B4-BE49-F238E27FC236}">
              <a16:creationId xmlns:a16="http://schemas.microsoft.com/office/drawing/2014/main" id="{7A750E24-03DB-45F0-89EC-4A9D62D4CBDD}"/>
            </a:ext>
          </a:extLst>
        </xdr:cNvPr>
        <xdr:cNvSpPr/>
      </xdr:nvSpPr>
      <xdr:spPr>
        <a:xfrm>
          <a:off x="1968500" y="6437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15430</xdr:rowOff>
    </xdr:from>
    <xdr:ext cx="599010" cy="259045"/>
    <xdr:sp macro="" textlink="">
      <xdr:nvSpPr>
        <xdr:cNvPr id="88" name="テキスト ボックス 87">
          <a:extLst>
            <a:ext uri="{FF2B5EF4-FFF2-40B4-BE49-F238E27FC236}">
              <a16:creationId xmlns:a16="http://schemas.microsoft.com/office/drawing/2014/main" id="{ECE3CE85-0444-453B-A058-1F446D7E67AF}"/>
            </a:ext>
          </a:extLst>
        </xdr:cNvPr>
        <xdr:cNvSpPr txBox="1"/>
      </xdr:nvSpPr>
      <xdr:spPr>
        <a:xfrm>
          <a:off x="1719795" y="653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101042</xdr:rowOff>
    </xdr:from>
    <xdr:to>
      <xdr:col>6</xdr:col>
      <xdr:colOff>38100</xdr:colOff>
      <xdr:row>38</xdr:row>
      <xdr:rowOff>31192</xdr:rowOff>
    </xdr:to>
    <xdr:sp macro="" textlink="">
      <xdr:nvSpPr>
        <xdr:cNvPr id="89" name="楕円 88">
          <a:extLst>
            <a:ext uri="{FF2B5EF4-FFF2-40B4-BE49-F238E27FC236}">
              <a16:creationId xmlns:a16="http://schemas.microsoft.com/office/drawing/2014/main" id="{562DF2B7-1963-4355-9F3C-4F606E8F824F}"/>
            </a:ext>
          </a:extLst>
        </xdr:cNvPr>
        <xdr:cNvSpPr/>
      </xdr:nvSpPr>
      <xdr:spPr>
        <a:xfrm>
          <a:off x="1079500" y="64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22319</xdr:rowOff>
    </xdr:from>
    <xdr:ext cx="599010" cy="259045"/>
    <xdr:sp macro="" textlink="">
      <xdr:nvSpPr>
        <xdr:cNvPr id="90" name="テキスト ボックス 89">
          <a:extLst>
            <a:ext uri="{FF2B5EF4-FFF2-40B4-BE49-F238E27FC236}">
              <a16:creationId xmlns:a16="http://schemas.microsoft.com/office/drawing/2014/main" id="{268F90C3-441F-406B-95E5-CFCAC591E312}"/>
            </a:ext>
          </a:extLst>
        </xdr:cNvPr>
        <xdr:cNvSpPr txBox="1"/>
      </xdr:nvSpPr>
      <xdr:spPr>
        <a:xfrm>
          <a:off x="830795" y="653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4CBB67FD-7971-4168-9BCC-C03B6B59535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A2FD4E18-A1BC-4ED5-AA2D-8CFE50C257B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29AE15DD-58A4-4788-A677-55FAFF2AF02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CFE2D2BF-75E0-4572-AE10-3A0189DCD21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52DEE4C-2C8F-41B2-9429-1A125AF7385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5297BF3-5CAE-4668-9C8B-C12A4CB0BE4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CB4C36AE-299B-4851-87AE-15AE8059A6DD}"/>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3E66169C-9A05-42DA-821C-33AA0BF86B2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DE117925-B780-48FE-AB33-E3E665E18A2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56939468-3305-414E-8827-0B9693EB076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5CEB05F-35F7-4B7C-B7D5-F4F297477D26}"/>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E0D3D1B6-9901-4690-8629-F99A13E2C4A7}"/>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79A83FB1-0BD2-4755-B3E9-6110EDBDA28C}"/>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407D9E01-0793-4304-B7FB-B3E47C8E4582}"/>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C38CE25-A6E8-4C54-888B-CF40E63CE6E2}"/>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AF9B0E71-7615-4221-B63F-F47C346D47EC}"/>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94F27B51-7F25-4772-B1CE-CE586FF3721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4A404ADF-0852-4863-A4CE-F4AF81151BE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6ABBCDD3-2D3C-42A1-B43C-1A7FCE1E7E9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78F020CC-3DF6-4854-87BB-65900D651A0F}"/>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74C0DD6F-1314-4345-A9E0-926D3BCAD252}"/>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D3E78C59-6288-4241-A8E6-5BFADB779606}"/>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8219808D-40E4-430D-A962-B710A02558B3}"/>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88CE37F4-D2AD-4C84-A5F2-525533A6E41A}"/>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77850</xdr:rowOff>
    </xdr:from>
    <xdr:to>
      <xdr:col>24</xdr:col>
      <xdr:colOff>63500</xdr:colOff>
      <xdr:row>57</xdr:row>
      <xdr:rowOff>79471</xdr:rowOff>
    </xdr:to>
    <xdr:cxnSp macro="">
      <xdr:nvCxnSpPr>
        <xdr:cNvPr id="115" name="直線コネクタ 114">
          <a:extLst>
            <a:ext uri="{FF2B5EF4-FFF2-40B4-BE49-F238E27FC236}">
              <a16:creationId xmlns:a16="http://schemas.microsoft.com/office/drawing/2014/main" id="{75976EC1-5847-4C84-9F98-F61547B9EB1D}"/>
            </a:ext>
          </a:extLst>
        </xdr:cNvPr>
        <xdr:cNvCxnSpPr/>
      </xdr:nvCxnSpPr>
      <xdr:spPr>
        <a:xfrm>
          <a:off x="3797300" y="9850500"/>
          <a:ext cx="838200" cy="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88233EA4-52C4-4D86-BE53-19D163CBFE44}"/>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C593ABE2-9E84-4B4A-B530-B65B761488CD}"/>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77850</xdr:rowOff>
    </xdr:from>
    <xdr:to>
      <xdr:col>19</xdr:col>
      <xdr:colOff>177800</xdr:colOff>
      <xdr:row>57</xdr:row>
      <xdr:rowOff>80682</xdr:rowOff>
    </xdr:to>
    <xdr:cxnSp macro="">
      <xdr:nvCxnSpPr>
        <xdr:cNvPr id="118" name="直線コネクタ 117">
          <a:extLst>
            <a:ext uri="{FF2B5EF4-FFF2-40B4-BE49-F238E27FC236}">
              <a16:creationId xmlns:a16="http://schemas.microsoft.com/office/drawing/2014/main" id="{0191BE62-3EFB-44DF-AC78-3EA26A1F667B}"/>
            </a:ext>
          </a:extLst>
        </xdr:cNvPr>
        <xdr:cNvCxnSpPr/>
      </xdr:nvCxnSpPr>
      <xdr:spPr>
        <a:xfrm flipV="1">
          <a:off x="2908300" y="9850500"/>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30058B7E-4691-42FC-B4C2-0EC0C97AB801}"/>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9876BFBF-3D5C-45B3-AC46-61485C578601}"/>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73284</xdr:rowOff>
    </xdr:from>
    <xdr:to>
      <xdr:col>15</xdr:col>
      <xdr:colOff>50800</xdr:colOff>
      <xdr:row>57</xdr:row>
      <xdr:rowOff>80682</xdr:rowOff>
    </xdr:to>
    <xdr:cxnSp macro="">
      <xdr:nvCxnSpPr>
        <xdr:cNvPr id="121" name="直線コネクタ 120">
          <a:extLst>
            <a:ext uri="{FF2B5EF4-FFF2-40B4-BE49-F238E27FC236}">
              <a16:creationId xmlns:a16="http://schemas.microsoft.com/office/drawing/2014/main" id="{B31B97B9-16C7-4A94-9FA3-8044ADBB0732}"/>
            </a:ext>
          </a:extLst>
        </xdr:cNvPr>
        <xdr:cNvCxnSpPr/>
      </xdr:nvCxnSpPr>
      <xdr:spPr>
        <a:xfrm>
          <a:off x="2019300" y="9845934"/>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2396C3A8-3840-497B-B577-2E9965387D4F}"/>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244D6A17-D473-481B-BC88-97651D6264B5}"/>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73284</xdr:rowOff>
    </xdr:from>
    <xdr:to>
      <xdr:col>10</xdr:col>
      <xdr:colOff>114300</xdr:colOff>
      <xdr:row>57</xdr:row>
      <xdr:rowOff>104715</xdr:rowOff>
    </xdr:to>
    <xdr:cxnSp macro="">
      <xdr:nvCxnSpPr>
        <xdr:cNvPr id="124" name="直線コネクタ 123">
          <a:extLst>
            <a:ext uri="{FF2B5EF4-FFF2-40B4-BE49-F238E27FC236}">
              <a16:creationId xmlns:a16="http://schemas.microsoft.com/office/drawing/2014/main" id="{A5E0EA6B-06F1-4B14-83E5-71FBCBB364F7}"/>
            </a:ext>
          </a:extLst>
        </xdr:cNvPr>
        <xdr:cNvCxnSpPr/>
      </xdr:nvCxnSpPr>
      <xdr:spPr>
        <a:xfrm flipV="1">
          <a:off x="1130300" y="9845934"/>
          <a:ext cx="889000" cy="3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17F6B12D-8578-4F5F-9401-C6CAB8DDB72E}"/>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95128B4E-1158-4BFA-9325-79977B9FA845}"/>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8C586098-8844-49D8-9D70-CB3E94B9F84F}"/>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55CBFCA2-438A-4B1C-99B6-EA896326CE32}"/>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8622B676-93B8-405A-94D5-4A326B5609F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1A19B96A-DE3C-4729-9421-5F95A987DA4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3284F9C-6C3F-4400-8AFE-3D69BC4E05D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422ABA27-429B-453C-8DB7-BE8BD384AAF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4AA3C065-57BE-4D0A-AFE4-EDDE16DA033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28671</xdr:rowOff>
    </xdr:from>
    <xdr:to>
      <xdr:col>24</xdr:col>
      <xdr:colOff>114300</xdr:colOff>
      <xdr:row>57</xdr:row>
      <xdr:rowOff>130271</xdr:rowOff>
    </xdr:to>
    <xdr:sp macro="" textlink="">
      <xdr:nvSpPr>
        <xdr:cNvPr id="134" name="楕円 133">
          <a:extLst>
            <a:ext uri="{FF2B5EF4-FFF2-40B4-BE49-F238E27FC236}">
              <a16:creationId xmlns:a16="http://schemas.microsoft.com/office/drawing/2014/main" id="{ED76CE5D-1C13-4512-8798-2AFE15FFF58A}"/>
            </a:ext>
          </a:extLst>
        </xdr:cNvPr>
        <xdr:cNvSpPr/>
      </xdr:nvSpPr>
      <xdr:spPr>
        <a:xfrm>
          <a:off x="4584700" y="98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123481</xdr:rowOff>
    </xdr:from>
    <xdr:ext cx="599010" cy="259045"/>
    <xdr:sp macro="" textlink="">
      <xdr:nvSpPr>
        <xdr:cNvPr id="135" name="物件費該当値テキスト">
          <a:extLst>
            <a:ext uri="{FF2B5EF4-FFF2-40B4-BE49-F238E27FC236}">
              <a16:creationId xmlns:a16="http://schemas.microsoft.com/office/drawing/2014/main" id="{05DA1B15-BBDF-43A5-9935-406E11B29811}"/>
            </a:ext>
          </a:extLst>
        </xdr:cNvPr>
        <xdr:cNvSpPr txBox="1"/>
      </xdr:nvSpPr>
      <xdr:spPr>
        <a:xfrm>
          <a:off x="4686300" y="972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27050</xdr:rowOff>
    </xdr:from>
    <xdr:to>
      <xdr:col>20</xdr:col>
      <xdr:colOff>38100</xdr:colOff>
      <xdr:row>57</xdr:row>
      <xdr:rowOff>128650</xdr:rowOff>
    </xdr:to>
    <xdr:sp macro="" textlink="">
      <xdr:nvSpPr>
        <xdr:cNvPr id="136" name="楕円 135">
          <a:extLst>
            <a:ext uri="{FF2B5EF4-FFF2-40B4-BE49-F238E27FC236}">
              <a16:creationId xmlns:a16="http://schemas.microsoft.com/office/drawing/2014/main" id="{EFFF7DF3-F458-40C4-8A75-613724B0514E}"/>
            </a:ext>
          </a:extLst>
        </xdr:cNvPr>
        <xdr:cNvSpPr/>
      </xdr:nvSpPr>
      <xdr:spPr>
        <a:xfrm>
          <a:off x="3746500" y="97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119777</xdr:rowOff>
    </xdr:from>
    <xdr:ext cx="599010" cy="259045"/>
    <xdr:sp macro="" textlink="">
      <xdr:nvSpPr>
        <xdr:cNvPr id="137" name="テキスト ボックス 136">
          <a:extLst>
            <a:ext uri="{FF2B5EF4-FFF2-40B4-BE49-F238E27FC236}">
              <a16:creationId xmlns:a16="http://schemas.microsoft.com/office/drawing/2014/main" id="{46A0EFF6-0DCD-4D25-AB20-C6F68FD9A133}"/>
            </a:ext>
          </a:extLst>
        </xdr:cNvPr>
        <xdr:cNvSpPr txBox="1"/>
      </xdr:nvSpPr>
      <xdr:spPr>
        <a:xfrm>
          <a:off x="3497795" y="989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29882</xdr:rowOff>
    </xdr:from>
    <xdr:to>
      <xdr:col>15</xdr:col>
      <xdr:colOff>101600</xdr:colOff>
      <xdr:row>57</xdr:row>
      <xdr:rowOff>131482</xdr:rowOff>
    </xdr:to>
    <xdr:sp macro="" textlink="">
      <xdr:nvSpPr>
        <xdr:cNvPr id="138" name="楕円 137">
          <a:extLst>
            <a:ext uri="{FF2B5EF4-FFF2-40B4-BE49-F238E27FC236}">
              <a16:creationId xmlns:a16="http://schemas.microsoft.com/office/drawing/2014/main" id="{BA76C3D1-08E4-484F-84D1-70D987881B12}"/>
            </a:ext>
          </a:extLst>
        </xdr:cNvPr>
        <xdr:cNvSpPr/>
      </xdr:nvSpPr>
      <xdr:spPr>
        <a:xfrm>
          <a:off x="2857500" y="98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122609</xdr:rowOff>
    </xdr:from>
    <xdr:ext cx="599010" cy="259045"/>
    <xdr:sp macro="" textlink="">
      <xdr:nvSpPr>
        <xdr:cNvPr id="139" name="テキスト ボックス 138">
          <a:extLst>
            <a:ext uri="{FF2B5EF4-FFF2-40B4-BE49-F238E27FC236}">
              <a16:creationId xmlns:a16="http://schemas.microsoft.com/office/drawing/2014/main" id="{628E0A03-4526-41A5-8412-243743C160DD}"/>
            </a:ext>
          </a:extLst>
        </xdr:cNvPr>
        <xdr:cNvSpPr txBox="1"/>
      </xdr:nvSpPr>
      <xdr:spPr>
        <a:xfrm>
          <a:off x="2608795" y="989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22484</xdr:rowOff>
    </xdr:from>
    <xdr:to>
      <xdr:col>10</xdr:col>
      <xdr:colOff>165100</xdr:colOff>
      <xdr:row>57</xdr:row>
      <xdr:rowOff>124084</xdr:rowOff>
    </xdr:to>
    <xdr:sp macro="" textlink="">
      <xdr:nvSpPr>
        <xdr:cNvPr id="140" name="楕円 139">
          <a:extLst>
            <a:ext uri="{FF2B5EF4-FFF2-40B4-BE49-F238E27FC236}">
              <a16:creationId xmlns:a16="http://schemas.microsoft.com/office/drawing/2014/main" id="{AF29A2CF-B496-4CE3-A3B5-93610883BC2B}"/>
            </a:ext>
          </a:extLst>
        </xdr:cNvPr>
        <xdr:cNvSpPr/>
      </xdr:nvSpPr>
      <xdr:spPr>
        <a:xfrm>
          <a:off x="1968500" y="979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115211</xdr:rowOff>
    </xdr:from>
    <xdr:ext cx="599010" cy="259045"/>
    <xdr:sp macro="" textlink="">
      <xdr:nvSpPr>
        <xdr:cNvPr id="141" name="テキスト ボックス 140">
          <a:extLst>
            <a:ext uri="{FF2B5EF4-FFF2-40B4-BE49-F238E27FC236}">
              <a16:creationId xmlns:a16="http://schemas.microsoft.com/office/drawing/2014/main" id="{37B5B733-B06F-487C-BB46-239BDE9F02F1}"/>
            </a:ext>
          </a:extLst>
        </xdr:cNvPr>
        <xdr:cNvSpPr txBox="1"/>
      </xdr:nvSpPr>
      <xdr:spPr>
        <a:xfrm>
          <a:off x="1719795" y="988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53915</xdr:rowOff>
    </xdr:from>
    <xdr:to>
      <xdr:col>6</xdr:col>
      <xdr:colOff>38100</xdr:colOff>
      <xdr:row>57</xdr:row>
      <xdr:rowOff>155515</xdr:rowOff>
    </xdr:to>
    <xdr:sp macro="" textlink="">
      <xdr:nvSpPr>
        <xdr:cNvPr id="142" name="楕円 141">
          <a:extLst>
            <a:ext uri="{FF2B5EF4-FFF2-40B4-BE49-F238E27FC236}">
              <a16:creationId xmlns:a16="http://schemas.microsoft.com/office/drawing/2014/main" id="{2CA18603-4D52-4F20-8F9E-CACD12D2A024}"/>
            </a:ext>
          </a:extLst>
        </xdr:cNvPr>
        <xdr:cNvSpPr/>
      </xdr:nvSpPr>
      <xdr:spPr>
        <a:xfrm>
          <a:off x="1079500" y="98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146642</xdr:rowOff>
    </xdr:from>
    <xdr:ext cx="599010" cy="259045"/>
    <xdr:sp macro="" textlink="">
      <xdr:nvSpPr>
        <xdr:cNvPr id="143" name="テキスト ボックス 142">
          <a:extLst>
            <a:ext uri="{FF2B5EF4-FFF2-40B4-BE49-F238E27FC236}">
              <a16:creationId xmlns:a16="http://schemas.microsoft.com/office/drawing/2014/main" id="{A5C6D448-340C-4C7F-838A-C131A5866846}"/>
            </a:ext>
          </a:extLst>
        </xdr:cNvPr>
        <xdr:cNvSpPr txBox="1"/>
      </xdr:nvSpPr>
      <xdr:spPr>
        <a:xfrm>
          <a:off x="830795" y="99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9260B08-EF04-4DFE-848E-5AF5FBFC0E1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3AF2F9F2-A83E-453D-8E4E-4506D255739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D321449B-E07A-44A4-9AA0-E2640DB0C91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801553F7-0396-457D-B3EC-B75F02FEF4C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5C4E135C-33F0-4B79-AF85-998DF8AE815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E6AC9395-B223-4B54-B2E7-627BB81A6C2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8F1511EA-F5CD-41FA-B85F-4FAB85F1D5D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55596C9B-E76D-4611-9302-8EB51388E2C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A925C825-1B2C-4DA2-9DC0-B68D4041764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8B5714A-7E6D-4ED3-94DF-18094D2342A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62091086-C128-434D-9ADF-02A743F2303D}"/>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DDB7D186-344E-44B8-A671-C1019AA5BB02}"/>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3CA772BA-E540-4C37-A526-32E46D0CB448}"/>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D4DE851E-A8C9-4F7A-93E0-ED641975753A}"/>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BDE1B7BC-4922-44A8-AA78-A08BDBF42A09}"/>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DBB26891-9FE9-45BC-9331-8EBC0E9ABDC3}"/>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E5E691DE-ED72-4352-B814-85ACBDDD48AE}"/>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B45F47E-F94B-4BBD-A01C-F4A1DF36ED3D}"/>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78FA114-FB25-4B69-B4A3-1942C75D2FB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FB6C2ED5-B9FB-4C67-8D04-1ABBC37CF84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3D81BF2C-E627-4587-AF80-A50ED35BCA2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7638F1DD-013F-4E40-B0E0-DE4007400B03}"/>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E0386D92-D843-4065-9A39-F22D5C334DE5}"/>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54333EF0-1F77-433A-8A69-EB9C5493AC6A}"/>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26B2446C-A9A3-4F22-A660-33F901CAD699}"/>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9012C5E7-D052-4789-980B-505EE2EDB3C9}"/>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23781</xdr:rowOff>
    </xdr:from>
    <xdr:to>
      <xdr:col>24</xdr:col>
      <xdr:colOff>63500</xdr:colOff>
      <xdr:row>78</xdr:row>
      <xdr:rowOff>34009</xdr:rowOff>
    </xdr:to>
    <xdr:cxnSp macro="">
      <xdr:nvCxnSpPr>
        <xdr:cNvPr id="170" name="直線コネクタ 169">
          <a:extLst>
            <a:ext uri="{FF2B5EF4-FFF2-40B4-BE49-F238E27FC236}">
              <a16:creationId xmlns:a16="http://schemas.microsoft.com/office/drawing/2014/main" id="{ADFAD26C-FF87-4673-8C67-91AC5BFB8B8D}"/>
            </a:ext>
          </a:extLst>
        </xdr:cNvPr>
        <xdr:cNvCxnSpPr/>
      </xdr:nvCxnSpPr>
      <xdr:spPr>
        <a:xfrm flipV="1">
          <a:off x="3797300" y="13396881"/>
          <a:ext cx="838200" cy="1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F9F44FA3-903E-47AC-8A4F-B803AD1B5D83}"/>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F929B8B5-AAB3-4C5D-92E2-96D3D3CB8F6B}"/>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34009</xdr:rowOff>
    </xdr:from>
    <xdr:to>
      <xdr:col>19</xdr:col>
      <xdr:colOff>177800</xdr:colOff>
      <xdr:row>78</xdr:row>
      <xdr:rowOff>78792</xdr:rowOff>
    </xdr:to>
    <xdr:cxnSp macro="">
      <xdr:nvCxnSpPr>
        <xdr:cNvPr id="173" name="直線コネクタ 172">
          <a:extLst>
            <a:ext uri="{FF2B5EF4-FFF2-40B4-BE49-F238E27FC236}">
              <a16:creationId xmlns:a16="http://schemas.microsoft.com/office/drawing/2014/main" id="{180F40B2-CDA2-4B01-A071-69C093DED5AC}"/>
            </a:ext>
          </a:extLst>
        </xdr:cNvPr>
        <xdr:cNvCxnSpPr/>
      </xdr:nvCxnSpPr>
      <xdr:spPr>
        <a:xfrm flipV="1">
          <a:off x="2908300" y="13407109"/>
          <a:ext cx="8890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43BE69F8-7E30-4B2A-AB2C-3C377022B1D3}"/>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98E413D-12DC-4C2B-9B95-AD47ACC0C999}"/>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51245</xdr:rowOff>
    </xdr:from>
    <xdr:to>
      <xdr:col>15</xdr:col>
      <xdr:colOff>50800</xdr:colOff>
      <xdr:row>78</xdr:row>
      <xdr:rowOff>78792</xdr:rowOff>
    </xdr:to>
    <xdr:cxnSp macro="">
      <xdr:nvCxnSpPr>
        <xdr:cNvPr id="176" name="直線コネクタ 175">
          <a:extLst>
            <a:ext uri="{FF2B5EF4-FFF2-40B4-BE49-F238E27FC236}">
              <a16:creationId xmlns:a16="http://schemas.microsoft.com/office/drawing/2014/main" id="{1452B12D-939F-4165-B35E-10358B35D71F}"/>
            </a:ext>
          </a:extLst>
        </xdr:cNvPr>
        <xdr:cNvCxnSpPr/>
      </xdr:nvCxnSpPr>
      <xdr:spPr>
        <a:xfrm>
          <a:off x="2019300" y="1342434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6F72D218-49FD-43D3-9F49-64079C2526AC}"/>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4FFC629C-74FC-43E4-AE86-268AB536C42E}"/>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51245</xdr:rowOff>
    </xdr:from>
    <xdr:to>
      <xdr:col>10</xdr:col>
      <xdr:colOff>114300</xdr:colOff>
      <xdr:row>78</xdr:row>
      <xdr:rowOff>77155</xdr:rowOff>
    </xdr:to>
    <xdr:cxnSp macro="">
      <xdr:nvCxnSpPr>
        <xdr:cNvPr id="179" name="直線コネクタ 178">
          <a:extLst>
            <a:ext uri="{FF2B5EF4-FFF2-40B4-BE49-F238E27FC236}">
              <a16:creationId xmlns:a16="http://schemas.microsoft.com/office/drawing/2014/main" id="{DBDA5FB0-327A-466A-A20D-AE894F89A02D}"/>
            </a:ext>
          </a:extLst>
        </xdr:cNvPr>
        <xdr:cNvCxnSpPr/>
      </xdr:nvCxnSpPr>
      <xdr:spPr>
        <a:xfrm flipV="1">
          <a:off x="1130300" y="13424345"/>
          <a:ext cx="889000" cy="2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885CFBDA-E170-493C-9FE0-A367CB853CF8}"/>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E3B64543-67E8-4D03-ACE4-FEBBE4CFE475}"/>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384410AC-4C5F-453C-A735-85C767AC709A}"/>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A74858CD-1999-4ADA-9EAB-67408549C02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CD474E87-132E-4511-BC5E-239A462F1B4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A797C91-4756-419B-9841-6668ACC8BAE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719E9728-372A-4207-A736-82FE316C8F2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D6F82E80-5B72-4304-810C-BF4C0983B20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8E1EA39C-8015-45B4-A1E6-AB0506F710A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144431</xdr:rowOff>
    </xdr:from>
    <xdr:to>
      <xdr:col>24</xdr:col>
      <xdr:colOff>114300</xdr:colOff>
      <xdr:row>78</xdr:row>
      <xdr:rowOff>74581</xdr:rowOff>
    </xdr:to>
    <xdr:sp macro="" textlink="">
      <xdr:nvSpPr>
        <xdr:cNvPr id="189" name="楕円 188">
          <a:extLst>
            <a:ext uri="{FF2B5EF4-FFF2-40B4-BE49-F238E27FC236}">
              <a16:creationId xmlns:a16="http://schemas.microsoft.com/office/drawing/2014/main" id="{B5AA35D8-53F0-4D85-B549-2248AABE17C9}"/>
            </a:ext>
          </a:extLst>
        </xdr:cNvPr>
        <xdr:cNvSpPr/>
      </xdr:nvSpPr>
      <xdr:spPr>
        <a:xfrm>
          <a:off x="4584700" y="133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517A992F-36E2-492A-893E-4704F07927A2}"/>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154659</xdr:rowOff>
    </xdr:from>
    <xdr:to>
      <xdr:col>20</xdr:col>
      <xdr:colOff>38100</xdr:colOff>
      <xdr:row>78</xdr:row>
      <xdr:rowOff>84809</xdr:rowOff>
    </xdr:to>
    <xdr:sp macro="" textlink="">
      <xdr:nvSpPr>
        <xdr:cNvPr id="191" name="楕円 190">
          <a:extLst>
            <a:ext uri="{FF2B5EF4-FFF2-40B4-BE49-F238E27FC236}">
              <a16:creationId xmlns:a16="http://schemas.microsoft.com/office/drawing/2014/main" id="{C2E0C3F0-83A8-40C2-AD8B-8679F2C23E03}"/>
            </a:ext>
          </a:extLst>
        </xdr:cNvPr>
        <xdr:cNvSpPr/>
      </xdr:nvSpPr>
      <xdr:spPr>
        <a:xfrm>
          <a:off x="3746500" y="133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75936</xdr:rowOff>
    </xdr:from>
    <xdr:ext cx="534377" cy="259045"/>
    <xdr:sp macro="" textlink="">
      <xdr:nvSpPr>
        <xdr:cNvPr id="192" name="テキスト ボックス 191">
          <a:extLst>
            <a:ext uri="{FF2B5EF4-FFF2-40B4-BE49-F238E27FC236}">
              <a16:creationId xmlns:a16="http://schemas.microsoft.com/office/drawing/2014/main" id="{5B6A5BA1-931A-4C6E-A6F6-887EF8B525D2}"/>
            </a:ext>
          </a:extLst>
        </xdr:cNvPr>
        <xdr:cNvSpPr txBox="1"/>
      </xdr:nvSpPr>
      <xdr:spPr>
        <a:xfrm>
          <a:off x="3530111" y="134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27992</xdr:rowOff>
    </xdr:from>
    <xdr:to>
      <xdr:col>15</xdr:col>
      <xdr:colOff>101600</xdr:colOff>
      <xdr:row>78</xdr:row>
      <xdr:rowOff>129592</xdr:rowOff>
    </xdr:to>
    <xdr:sp macro="" textlink="">
      <xdr:nvSpPr>
        <xdr:cNvPr id="193" name="楕円 192">
          <a:extLst>
            <a:ext uri="{FF2B5EF4-FFF2-40B4-BE49-F238E27FC236}">
              <a16:creationId xmlns:a16="http://schemas.microsoft.com/office/drawing/2014/main" id="{4B561AA4-A068-4F5C-AA10-FEAE1D44C51B}"/>
            </a:ext>
          </a:extLst>
        </xdr:cNvPr>
        <xdr:cNvSpPr/>
      </xdr:nvSpPr>
      <xdr:spPr>
        <a:xfrm>
          <a:off x="2857500" y="134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120719</xdr:rowOff>
    </xdr:from>
    <xdr:ext cx="534377" cy="259045"/>
    <xdr:sp macro="" textlink="">
      <xdr:nvSpPr>
        <xdr:cNvPr id="194" name="テキスト ボックス 193">
          <a:extLst>
            <a:ext uri="{FF2B5EF4-FFF2-40B4-BE49-F238E27FC236}">
              <a16:creationId xmlns:a16="http://schemas.microsoft.com/office/drawing/2014/main" id="{D7EF2A59-FF31-41FB-95BD-0C054C74E2D3}"/>
            </a:ext>
          </a:extLst>
        </xdr:cNvPr>
        <xdr:cNvSpPr txBox="1"/>
      </xdr:nvSpPr>
      <xdr:spPr>
        <a:xfrm>
          <a:off x="2641111" y="134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445</xdr:rowOff>
    </xdr:from>
    <xdr:to>
      <xdr:col>10</xdr:col>
      <xdr:colOff>165100</xdr:colOff>
      <xdr:row>78</xdr:row>
      <xdr:rowOff>102045</xdr:rowOff>
    </xdr:to>
    <xdr:sp macro="" textlink="">
      <xdr:nvSpPr>
        <xdr:cNvPr id="195" name="楕円 194">
          <a:extLst>
            <a:ext uri="{FF2B5EF4-FFF2-40B4-BE49-F238E27FC236}">
              <a16:creationId xmlns:a16="http://schemas.microsoft.com/office/drawing/2014/main" id="{B6CCC770-ECA4-485D-9DB2-34442AA5E597}"/>
            </a:ext>
          </a:extLst>
        </xdr:cNvPr>
        <xdr:cNvSpPr/>
      </xdr:nvSpPr>
      <xdr:spPr>
        <a:xfrm>
          <a:off x="1968500" y="133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93172</xdr:rowOff>
    </xdr:from>
    <xdr:ext cx="534377" cy="259045"/>
    <xdr:sp macro="" textlink="">
      <xdr:nvSpPr>
        <xdr:cNvPr id="196" name="テキスト ボックス 195">
          <a:extLst>
            <a:ext uri="{FF2B5EF4-FFF2-40B4-BE49-F238E27FC236}">
              <a16:creationId xmlns:a16="http://schemas.microsoft.com/office/drawing/2014/main" id="{A16E264B-6BC4-4C82-BD55-DAC70BD81E1E}"/>
            </a:ext>
          </a:extLst>
        </xdr:cNvPr>
        <xdr:cNvSpPr txBox="1"/>
      </xdr:nvSpPr>
      <xdr:spPr>
        <a:xfrm>
          <a:off x="1752111" y="134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26355</xdr:rowOff>
    </xdr:from>
    <xdr:to>
      <xdr:col>6</xdr:col>
      <xdr:colOff>38100</xdr:colOff>
      <xdr:row>78</xdr:row>
      <xdr:rowOff>127955</xdr:rowOff>
    </xdr:to>
    <xdr:sp macro="" textlink="">
      <xdr:nvSpPr>
        <xdr:cNvPr id="197" name="楕円 196">
          <a:extLst>
            <a:ext uri="{FF2B5EF4-FFF2-40B4-BE49-F238E27FC236}">
              <a16:creationId xmlns:a16="http://schemas.microsoft.com/office/drawing/2014/main" id="{6841DC67-CE7B-4DCE-BBAD-BC6333CB1FFC}"/>
            </a:ext>
          </a:extLst>
        </xdr:cNvPr>
        <xdr:cNvSpPr/>
      </xdr:nvSpPr>
      <xdr:spPr>
        <a:xfrm>
          <a:off x="1079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119082</xdr:rowOff>
    </xdr:from>
    <xdr:ext cx="534377" cy="259045"/>
    <xdr:sp macro="" textlink="">
      <xdr:nvSpPr>
        <xdr:cNvPr id="198" name="テキスト ボックス 197">
          <a:extLst>
            <a:ext uri="{FF2B5EF4-FFF2-40B4-BE49-F238E27FC236}">
              <a16:creationId xmlns:a16="http://schemas.microsoft.com/office/drawing/2014/main" id="{DA485411-A06A-4595-A538-9345BD48B98D}"/>
            </a:ext>
          </a:extLst>
        </xdr:cNvPr>
        <xdr:cNvSpPr txBox="1"/>
      </xdr:nvSpPr>
      <xdr:spPr>
        <a:xfrm>
          <a:off x="86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4851CE91-E80B-4A2C-8DAC-191905FF7C3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F947C269-8F2B-4E78-B1A2-2A99F402E6A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F58352C1-6BBA-4CC1-9DC1-9AE196DFF95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BC97F1F9-6F12-4073-96BC-D802E91DF48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A0C6836A-4809-4C72-BD37-9F0B25C4A97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F8FBB6DA-AE38-41DA-A0F0-40FA1DEC2F7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41E9B03F-82F8-4EC6-8D41-D54DFB80442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92FD1442-F160-4ADD-9F1E-5C5EF80D68A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64DEC70F-3347-4284-A848-3851024D4C1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E917B9D8-94D3-4E10-97B4-0964C14A73A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8F1AB85F-4C88-470B-BFC3-BB9AD39B366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6F882374-5983-46FC-B80A-ED5FFF93F13D}"/>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A0CB4D54-FE97-4560-BB38-2488BD1A8D49}"/>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E08DDD42-DCF9-40DD-A356-C771FCE8D565}"/>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FCE836D3-0E53-4FB6-85DD-86BBF64F998F}"/>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6A75DB88-2D7A-4515-B533-EB7D52B17B47}"/>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E54D0BFA-4EAE-4FD4-9FD0-794026EF0DE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746CF39A-47D3-48F7-85D9-FFBD27CA859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9AC080B5-4868-4C4C-9EE3-645D2540EC5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3E1F4C-E5E7-4967-9E1A-951AAFBA7792}"/>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33E3356F-194C-4C95-AA4F-78F43D2BDD8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C0AED132-E4DE-46BB-AC80-0CF3A90D0C3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96E8E6E2-1FCA-49CA-941C-D1BDB36A3C8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DE5D090-F2B1-4F68-9092-A7946858635E}"/>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109456AF-C503-4A6D-B602-2DAAEC3B3253}"/>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5EC4EA9A-AE69-46AB-A60D-9583BD650229}"/>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F756306C-15C8-4187-A91D-23E402F61329}"/>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A652ECA3-6F9D-4D33-AE28-1C3052A5CA5D}"/>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10869</xdr:rowOff>
    </xdr:from>
    <xdr:to>
      <xdr:col>24</xdr:col>
      <xdr:colOff>63500</xdr:colOff>
      <xdr:row>91</xdr:row>
      <xdr:rowOff>89720</xdr:rowOff>
    </xdr:to>
    <xdr:cxnSp macro="">
      <xdr:nvCxnSpPr>
        <xdr:cNvPr id="227" name="直線コネクタ 226">
          <a:extLst>
            <a:ext uri="{FF2B5EF4-FFF2-40B4-BE49-F238E27FC236}">
              <a16:creationId xmlns:a16="http://schemas.microsoft.com/office/drawing/2014/main" id="{4A72E9FF-ACA3-4AE0-9AFE-0290C272DF0A}"/>
            </a:ext>
          </a:extLst>
        </xdr:cNvPr>
        <xdr:cNvCxnSpPr/>
      </xdr:nvCxnSpPr>
      <xdr:spPr>
        <a:xfrm flipV="1">
          <a:off x="3797300" y="15612819"/>
          <a:ext cx="838200" cy="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8FF08A15-69CD-4D3D-B335-3A7EC07884F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8C1D741F-3B75-44D8-A5C2-9CE5ADDF4B63}"/>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124506</xdr:rowOff>
    </xdr:from>
    <xdr:to>
      <xdr:col>19</xdr:col>
      <xdr:colOff>177800</xdr:colOff>
      <xdr:row>91</xdr:row>
      <xdr:rowOff>89720</xdr:rowOff>
    </xdr:to>
    <xdr:cxnSp macro="">
      <xdr:nvCxnSpPr>
        <xdr:cNvPr id="230" name="直線コネクタ 229">
          <a:extLst>
            <a:ext uri="{FF2B5EF4-FFF2-40B4-BE49-F238E27FC236}">
              <a16:creationId xmlns:a16="http://schemas.microsoft.com/office/drawing/2014/main" id="{5BEC149A-F7CA-46CB-B685-95DF9FD706EA}"/>
            </a:ext>
          </a:extLst>
        </xdr:cNvPr>
        <xdr:cNvCxnSpPr/>
      </xdr:nvCxnSpPr>
      <xdr:spPr>
        <a:xfrm>
          <a:off x="2908300" y="15555006"/>
          <a:ext cx="889000" cy="1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8FAC7B4D-EFEA-4259-A143-7454A5D5A2BB}"/>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45135C0A-B3D0-4699-A78D-43346B775D49}"/>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124506</xdr:rowOff>
    </xdr:from>
    <xdr:to>
      <xdr:col>15</xdr:col>
      <xdr:colOff>50800</xdr:colOff>
      <xdr:row>92</xdr:row>
      <xdr:rowOff>80828</xdr:rowOff>
    </xdr:to>
    <xdr:cxnSp macro="">
      <xdr:nvCxnSpPr>
        <xdr:cNvPr id="233" name="直線コネクタ 232">
          <a:extLst>
            <a:ext uri="{FF2B5EF4-FFF2-40B4-BE49-F238E27FC236}">
              <a16:creationId xmlns:a16="http://schemas.microsoft.com/office/drawing/2014/main" id="{DE0CDC52-56DA-4C2E-B97E-1D6CDD640142}"/>
            </a:ext>
          </a:extLst>
        </xdr:cNvPr>
        <xdr:cNvCxnSpPr/>
      </xdr:nvCxnSpPr>
      <xdr:spPr>
        <a:xfrm flipV="1">
          <a:off x="2019300" y="15555006"/>
          <a:ext cx="889000" cy="2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21F0832C-F801-411F-924A-E30F824A2961}"/>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D7FD837E-347B-461C-B463-383A3ED549D7}"/>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80828</xdr:rowOff>
    </xdr:from>
    <xdr:to>
      <xdr:col>10</xdr:col>
      <xdr:colOff>114300</xdr:colOff>
      <xdr:row>92</xdr:row>
      <xdr:rowOff>91077</xdr:rowOff>
    </xdr:to>
    <xdr:cxnSp macro="">
      <xdr:nvCxnSpPr>
        <xdr:cNvPr id="236" name="直線コネクタ 235">
          <a:extLst>
            <a:ext uri="{FF2B5EF4-FFF2-40B4-BE49-F238E27FC236}">
              <a16:creationId xmlns:a16="http://schemas.microsoft.com/office/drawing/2014/main" id="{3057D59C-5D14-4410-AD62-AB731A5E3393}"/>
            </a:ext>
          </a:extLst>
        </xdr:cNvPr>
        <xdr:cNvCxnSpPr/>
      </xdr:nvCxnSpPr>
      <xdr:spPr>
        <a:xfrm flipV="1">
          <a:off x="1130300" y="1585422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3AC20B18-698C-4EBF-BB95-F4FEC46B286D}"/>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B52F52A5-7986-4CB1-A418-B8D18827FDB7}"/>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ED21AF21-A393-4B95-B655-CE02A7CF6C79}"/>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49C2275-65AF-420B-9403-A54D4724CDD7}"/>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2D97C03D-DA3F-4712-B296-7CA0C854431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28C3F63-B8DA-4768-8663-D3982A32202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8D96C243-F946-4999-9D01-4F44E98C33E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C596D1D0-232C-4A98-81A9-4E7CBC49968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D2B89042-351D-472C-B89A-FA5E3F7898D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131519</xdr:rowOff>
    </xdr:from>
    <xdr:to>
      <xdr:col>24</xdr:col>
      <xdr:colOff>114300</xdr:colOff>
      <xdr:row>91</xdr:row>
      <xdr:rowOff>61669</xdr:rowOff>
    </xdr:to>
    <xdr:sp macro="" textlink="">
      <xdr:nvSpPr>
        <xdr:cNvPr id="246" name="楕円 245">
          <a:extLst>
            <a:ext uri="{FF2B5EF4-FFF2-40B4-BE49-F238E27FC236}">
              <a16:creationId xmlns:a16="http://schemas.microsoft.com/office/drawing/2014/main" id="{34E15377-040C-415A-B1E6-F197607141E3}"/>
            </a:ext>
          </a:extLst>
        </xdr:cNvPr>
        <xdr:cNvSpPr/>
      </xdr:nvSpPr>
      <xdr:spPr>
        <a:xfrm>
          <a:off x="4584700" y="15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46446</xdr:rowOff>
    </xdr:from>
    <xdr:ext cx="599010" cy="259045"/>
    <xdr:sp macro="" textlink="">
      <xdr:nvSpPr>
        <xdr:cNvPr id="247" name="扶助費該当値テキスト">
          <a:extLst>
            <a:ext uri="{FF2B5EF4-FFF2-40B4-BE49-F238E27FC236}">
              <a16:creationId xmlns:a16="http://schemas.microsoft.com/office/drawing/2014/main" id="{180005AB-52B7-49A4-84B4-C87B5C0EC77B}"/>
            </a:ext>
          </a:extLst>
        </xdr:cNvPr>
        <xdr:cNvSpPr txBox="1"/>
      </xdr:nvSpPr>
      <xdr:spPr>
        <a:xfrm>
          <a:off x="4686300" y="1547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38920</xdr:rowOff>
    </xdr:from>
    <xdr:to>
      <xdr:col>20</xdr:col>
      <xdr:colOff>38100</xdr:colOff>
      <xdr:row>91</xdr:row>
      <xdr:rowOff>140520</xdr:rowOff>
    </xdr:to>
    <xdr:sp macro="" textlink="">
      <xdr:nvSpPr>
        <xdr:cNvPr id="248" name="楕円 247">
          <a:extLst>
            <a:ext uri="{FF2B5EF4-FFF2-40B4-BE49-F238E27FC236}">
              <a16:creationId xmlns:a16="http://schemas.microsoft.com/office/drawing/2014/main" id="{DAD9B941-3A29-4DF2-B92C-121B1E968308}"/>
            </a:ext>
          </a:extLst>
        </xdr:cNvPr>
        <xdr:cNvSpPr/>
      </xdr:nvSpPr>
      <xdr:spPr>
        <a:xfrm>
          <a:off x="3746500" y="156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157047</xdr:rowOff>
    </xdr:from>
    <xdr:ext cx="599010" cy="259045"/>
    <xdr:sp macro="" textlink="">
      <xdr:nvSpPr>
        <xdr:cNvPr id="249" name="テキスト ボックス 248">
          <a:extLst>
            <a:ext uri="{FF2B5EF4-FFF2-40B4-BE49-F238E27FC236}">
              <a16:creationId xmlns:a16="http://schemas.microsoft.com/office/drawing/2014/main" id="{F3E6D4C0-DF4E-48FD-82B8-755897B9319C}"/>
            </a:ext>
          </a:extLst>
        </xdr:cNvPr>
        <xdr:cNvSpPr txBox="1"/>
      </xdr:nvSpPr>
      <xdr:spPr>
        <a:xfrm>
          <a:off x="3497795" y="1541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73706</xdr:rowOff>
    </xdr:from>
    <xdr:to>
      <xdr:col>15</xdr:col>
      <xdr:colOff>101600</xdr:colOff>
      <xdr:row>91</xdr:row>
      <xdr:rowOff>3856</xdr:rowOff>
    </xdr:to>
    <xdr:sp macro="" textlink="">
      <xdr:nvSpPr>
        <xdr:cNvPr id="250" name="楕円 249">
          <a:extLst>
            <a:ext uri="{FF2B5EF4-FFF2-40B4-BE49-F238E27FC236}">
              <a16:creationId xmlns:a16="http://schemas.microsoft.com/office/drawing/2014/main" id="{E7066A21-A006-42B8-B5BB-8896834BB1A7}"/>
            </a:ext>
          </a:extLst>
        </xdr:cNvPr>
        <xdr:cNvSpPr/>
      </xdr:nvSpPr>
      <xdr:spPr>
        <a:xfrm>
          <a:off x="2857500" y="155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20383</xdr:rowOff>
    </xdr:from>
    <xdr:ext cx="599010" cy="259045"/>
    <xdr:sp macro="" textlink="">
      <xdr:nvSpPr>
        <xdr:cNvPr id="251" name="テキスト ボックス 250">
          <a:extLst>
            <a:ext uri="{FF2B5EF4-FFF2-40B4-BE49-F238E27FC236}">
              <a16:creationId xmlns:a16="http://schemas.microsoft.com/office/drawing/2014/main" id="{9EBB2BF1-070A-48B5-A250-A14203F25893}"/>
            </a:ext>
          </a:extLst>
        </xdr:cNvPr>
        <xdr:cNvSpPr txBox="1"/>
      </xdr:nvSpPr>
      <xdr:spPr>
        <a:xfrm>
          <a:off x="2608795" y="1527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30028</xdr:rowOff>
    </xdr:from>
    <xdr:to>
      <xdr:col>10</xdr:col>
      <xdr:colOff>165100</xdr:colOff>
      <xdr:row>92</xdr:row>
      <xdr:rowOff>131628</xdr:rowOff>
    </xdr:to>
    <xdr:sp macro="" textlink="">
      <xdr:nvSpPr>
        <xdr:cNvPr id="252" name="楕円 251">
          <a:extLst>
            <a:ext uri="{FF2B5EF4-FFF2-40B4-BE49-F238E27FC236}">
              <a16:creationId xmlns:a16="http://schemas.microsoft.com/office/drawing/2014/main" id="{C2EE0A50-B28C-4744-8C37-415BC101C51F}"/>
            </a:ext>
          </a:extLst>
        </xdr:cNvPr>
        <xdr:cNvSpPr/>
      </xdr:nvSpPr>
      <xdr:spPr>
        <a:xfrm>
          <a:off x="1968500" y="158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148155</xdr:rowOff>
    </xdr:from>
    <xdr:ext cx="599010" cy="259045"/>
    <xdr:sp macro="" textlink="">
      <xdr:nvSpPr>
        <xdr:cNvPr id="253" name="テキスト ボックス 252">
          <a:extLst>
            <a:ext uri="{FF2B5EF4-FFF2-40B4-BE49-F238E27FC236}">
              <a16:creationId xmlns:a16="http://schemas.microsoft.com/office/drawing/2014/main" id="{DAB15F13-7A53-4B03-845D-3CC7186A7DCC}"/>
            </a:ext>
          </a:extLst>
        </xdr:cNvPr>
        <xdr:cNvSpPr txBox="1"/>
      </xdr:nvSpPr>
      <xdr:spPr>
        <a:xfrm>
          <a:off x="1719795" y="1557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40277</xdr:rowOff>
    </xdr:from>
    <xdr:to>
      <xdr:col>6</xdr:col>
      <xdr:colOff>38100</xdr:colOff>
      <xdr:row>92</xdr:row>
      <xdr:rowOff>141877</xdr:rowOff>
    </xdr:to>
    <xdr:sp macro="" textlink="">
      <xdr:nvSpPr>
        <xdr:cNvPr id="254" name="楕円 253">
          <a:extLst>
            <a:ext uri="{FF2B5EF4-FFF2-40B4-BE49-F238E27FC236}">
              <a16:creationId xmlns:a16="http://schemas.microsoft.com/office/drawing/2014/main" id="{19CE5E4C-97C3-48B6-9660-364636F3BC7C}"/>
            </a:ext>
          </a:extLst>
        </xdr:cNvPr>
        <xdr:cNvSpPr/>
      </xdr:nvSpPr>
      <xdr:spPr>
        <a:xfrm>
          <a:off x="1079500" y="158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158404</xdr:rowOff>
    </xdr:from>
    <xdr:ext cx="599010" cy="259045"/>
    <xdr:sp macro="" textlink="">
      <xdr:nvSpPr>
        <xdr:cNvPr id="255" name="テキスト ボックス 254">
          <a:extLst>
            <a:ext uri="{FF2B5EF4-FFF2-40B4-BE49-F238E27FC236}">
              <a16:creationId xmlns:a16="http://schemas.microsoft.com/office/drawing/2014/main" id="{1EC4C5C2-9107-480A-9F08-D4E0B5471231}"/>
            </a:ext>
          </a:extLst>
        </xdr:cNvPr>
        <xdr:cNvSpPr txBox="1"/>
      </xdr:nvSpPr>
      <xdr:spPr>
        <a:xfrm>
          <a:off x="830795" y="155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F35555BF-5D8F-465E-BD8C-80755F5D9D9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D9C6A91-7AF6-4C74-8D12-AEE870E6911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8134367F-FC6F-4AA5-AEFC-EB1E3B68AE5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F08C9B6-F602-4575-BF8D-731235F89A2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6AC4698C-4069-41A6-82AD-306731C40398}"/>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F515C311-5E70-453F-9179-B2404DC6D8A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E6326375-9870-4051-BBD8-DCAA18015D6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AED3C9B9-21F5-4297-9DDD-9E0063B2456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143267A3-A593-485D-960D-EBE45191263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DEC6DF8A-5E87-44F8-AAEC-CC97FB1A76E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95C8FB53-8CFB-43B1-A70A-F75C4F023C57}"/>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4CA5326E-AE07-40B2-B4A3-46139AB9DE36}"/>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1192FD0C-D05B-49D8-8E1D-80656ECCFD0C}"/>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519AFFED-CE2C-4451-B46B-152F667EA60E}"/>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1864FAC-D7FD-497C-B031-9359EF2FD15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415CF34B-6AC6-4D0C-8161-2DC3988006F8}"/>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7B6A34AD-CEBB-4B19-A425-EB263C28B4FD}"/>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512BF05D-EE75-4F24-93C1-24A20AB0F8D7}"/>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5A3E76CD-0F1F-476E-AAAD-95CEEBAC7A4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A9EA059A-254E-4673-9A31-627F5F637A0A}"/>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C8977877-3D07-4BB1-A863-18E8587DC72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5BC71A43-88B7-47DC-9495-6A4FF1E1F82E}"/>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FD333501-2A3E-4BD9-8062-CAD66F13410B}"/>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82CD0632-D52C-4604-B57E-9771E403B7AE}"/>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D7AEE047-425C-4C2F-A61F-135779A13A1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8633E561-17C5-4C01-8878-C929BC446029}"/>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9250</xdr:rowOff>
    </xdr:from>
    <xdr:to>
      <xdr:col>55</xdr:col>
      <xdr:colOff>0</xdr:colOff>
      <xdr:row>37</xdr:row>
      <xdr:rowOff>44650</xdr:rowOff>
    </xdr:to>
    <xdr:cxnSp macro="">
      <xdr:nvCxnSpPr>
        <xdr:cNvPr id="282" name="直線コネクタ 281">
          <a:extLst>
            <a:ext uri="{FF2B5EF4-FFF2-40B4-BE49-F238E27FC236}">
              <a16:creationId xmlns:a16="http://schemas.microsoft.com/office/drawing/2014/main" id="{2AB33E96-42F7-4302-BB2B-69B18800C6F2}"/>
            </a:ext>
          </a:extLst>
        </xdr:cNvPr>
        <xdr:cNvCxnSpPr/>
      </xdr:nvCxnSpPr>
      <xdr:spPr>
        <a:xfrm flipV="1">
          <a:off x="9639300" y="6352900"/>
          <a:ext cx="838200" cy="3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832BD506-2D81-4D7C-927E-4654852E5688}"/>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97E4E386-9A8B-49C7-A310-47DCA570994A}"/>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143358</xdr:rowOff>
    </xdr:from>
    <xdr:to>
      <xdr:col>50</xdr:col>
      <xdr:colOff>114300</xdr:colOff>
      <xdr:row>37</xdr:row>
      <xdr:rowOff>44650</xdr:rowOff>
    </xdr:to>
    <xdr:cxnSp macro="">
      <xdr:nvCxnSpPr>
        <xdr:cNvPr id="285" name="直線コネクタ 284">
          <a:extLst>
            <a:ext uri="{FF2B5EF4-FFF2-40B4-BE49-F238E27FC236}">
              <a16:creationId xmlns:a16="http://schemas.microsoft.com/office/drawing/2014/main" id="{95FF46E2-0899-4E91-855A-1B049D677DDA}"/>
            </a:ext>
          </a:extLst>
        </xdr:cNvPr>
        <xdr:cNvCxnSpPr/>
      </xdr:nvCxnSpPr>
      <xdr:spPr>
        <a:xfrm>
          <a:off x="8750300" y="6315558"/>
          <a:ext cx="889000" cy="7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B3BADC0F-35AD-4D18-A814-EE3674420E3F}"/>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777F1341-575B-4A2E-99E3-A2B56A1BABED}"/>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92973</xdr:rowOff>
    </xdr:from>
    <xdr:to>
      <xdr:col>45</xdr:col>
      <xdr:colOff>177800</xdr:colOff>
      <xdr:row>36</xdr:row>
      <xdr:rowOff>143358</xdr:rowOff>
    </xdr:to>
    <xdr:cxnSp macro="">
      <xdr:nvCxnSpPr>
        <xdr:cNvPr id="288" name="直線コネクタ 287">
          <a:extLst>
            <a:ext uri="{FF2B5EF4-FFF2-40B4-BE49-F238E27FC236}">
              <a16:creationId xmlns:a16="http://schemas.microsoft.com/office/drawing/2014/main" id="{92759390-33A4-4577-B0B3-277489C9539C}"/>
            </a:ext>
          </a:extLst>
        </xdr:cNvPr>
        <xdr:cNvCxnSpPr/>
      </xdr:nvCxnSpPr>
      <xdr:spPr>
        <a:xfrm>
          <a:off x="7861300" y="6265173"/>
          <a:ext cx="889000" cy="5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6012E863-49EB-402C-A384-A550D8151A9A}"/>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55FA3F1E-7C59-4886-B994-DB6CB731B381}"/>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92973</xdr:rowOff>
    </xdr:from>
    <xdr:to>
      <xdr:col>41</xdr:col>
      <xdr:colOff>50800</xdr:colOff>
      <xdr:row>37</xdr:row>
      <xdr:rowOff>74332</xdr:rowOff>
    </xdr:to>
    <xdr:cxnSp macro="">
      <xdr:nvCxnSpPr>
        <xdr:cNvPr id="291" name="直線コネクタ 290">
          <a:extLst>
            <a:ext uri="{FF2B5EF4-FFF2-40B4-BE49-F238E27FC236}">
              <a16:creationId xmlns:a16="http://schemas.microsoft.com/office/drawing/2014/main" id="{BA9F665E-281A-4A79-A550-274584CBBD2A}"/>
            </a:ext>
          </a:extLst>
        </xdr:cNvPr>
        <xdr:cNvCxnSpPr/>
      </xdr:nvCxnSpPr>
      <xdr:spPr>
        <a:xfrm flipV="1">
          <a:off x="6972300" y="6265173"/>
          <a:ext cx="889000" cy="1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B90A053-3F03-44B3-A8F3-985B9407B62B}"/>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D61B60AC-3919-4474-A80B-49E05D231588}"/>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66E55FC1-2B36-476D-B61B-A3410D9B7F49}"/>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CA1F94DA-926D-4904-AB4D-88C929226071}"/>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AADEA55C-5922-4F4E-891B-5673A369CD1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97142DD9-2341-4AD6-B8F2-FCEECB514CE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10C0398-B2DB-4F93-8B7E-3DBCFCCFFCB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F59894F-807D-40BE-9206-E610858A141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B1A9B5B3-89E0-4CF6-BAB7-124D17EF5E4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129900</xdr:rowOff>
    </xdr:from>
    <xdr:to>
      <xdr:col>55</xdr:col>
      <xdr:colOff>50800</xdr:colOff>
      <xdr:row>37</xdr:row>
      <xdr:rowOff>60050</xdr:rowOff>
    </xdr:to>
    <xdr:sp macro="" textlink="">
      <xdr:nvSpPr>
        <xdr:cNvPr id="301" name="楕円 300">
          <a:extLst>
            <a:ext uri="{FF2B5EF4-FFF2-40B4-BE49-F238E27FC236}">
              <a16:creationId xmlns:a16="http://schemas.microsoft.com/office/drawing/2014/main" id="{1FA4DDC0-5CE1-4240-87FF-605DF42DFABF}"/>
            </a:ext>
          </a:extLst>
        </xdr:cNvPr>
        <xdr:cNvSpPr/>
      </xdr:nvSpPr>
      <xdr:spPr>
        <a:xfrm>
          <a:off x="10426700" y="63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152777</xdr:rowOff>
    </xdr:from>
    <xdr:ext cx="599010" cy="259045"/>
    <xdr:sp macro="" textlink="">
      <xdr:nvSpPr>
        <xdr:cNvPr id="302" name="補助費等該当値テキスト">
          <a:extLst>
            <a:ext uri="{FF2B5EF4-FFF2-40B4-BE49-F238E27FC236}">
              <a16:creationId xmlns:a16="http://schemas.microsoft.com/office/drawing/2014/main" id="{F02F19FE-964F-4E2B-80E4-98290012B678}"/>
            </a:ext>
          </a:extLst>
        </xdr:cNvPr>
        <xdr:cNvSpPr txBox="1"/>
      </xdr:nvSpPr>
      <xdr:spPr>
        <a:xfrm>
          <a:off x="10528300" y="615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165300</xdr:rowOff>
    </xdr:from>
    <xdr:to>
      <xdr:col>50</xdr:col>
      <xdr:colOff>165100</xdr:colOff>
      <xdr:row>37</xdr:row>
      <xdr:rowOff>95450</xdr:rowOff>
    </xdr:to>
    <xdr:sp macro="" textlink="">
      <xdr:nvSpPr>
        <xdr:cNvPr id="303" name="楕円 302">
          <a:extLst>
            <a:ext uri="{FF2B5EF4-FFF2-40B4-BE49-F238E27FC236}">
              <a16:creationId xmlns:a16="http://schemas.microsoft.com/office/drawing/2014/main" id="{EAE870A7-3201-4337-88E0-2D06A1F71559}"/>
            </a:ext>
          </a:extLst>
        </xdr:cNvPr>
        <xdr:cNvSpPr/>
      </xdr:nvSpPr>
      <xdr:spPr>
        <a:xfrm>
          <a:off x="9588500" y="63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111977</xdr:rowOff>
    </xdr:from>
    <xdr:ext cx="599010" cy="259045"/>
    <xdr:sp macro="" textlink="">
      <xdr:nvSpPr>
        <xdr:cNvPr id="304" name="テキスト ボックス 303">
          <a:extLst>
            <a:ext uri="{FF2B5EF4-FFF2-40B4-BE49-F238E27FC236}">
              <a16:creationId xmlns:a16="http://schemas.microsoft.com/office/drawing/2014/main" id="{53EECBDA-A685-446F-9A48-2E783D828294}"/>
            </a:ext>
          </a:extLst>
        </xdr:cNvPr>
        <xdr:cNvSpPr txBox="1"/>
      </xdr:nvSpPr>
      <xdr:spPr>
        <a:xfrm>
          <a:off x="9339795" y="611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92558</xdr:rowOff>
    </xdr:from>
    <xdr:to>
      <xdr:col>46</xdr:col>
      <xdr:colOff>38100</xdr:colOff>
      <xdr:row>37</xdr:row>
      <xdr:rowOff>22708</xdr:rowOff>
    </xdr:to>
    <xdr:sp macro="" textlink="">
      <xdr:nvSpPr>
        <xdr:cNvPr id="305" name="楕円 304">
          <a:extLst>
            <a:ext uri="{FF2B5EF4-FFF2-40B4-BE49-F238E27FC236}">
              <a16:creationId xmlns:a16="http://schemas.microsoft.com/office/drawing/2014/main" id="{345660CA-08CE-4BA0-B67D-6110E30C6D8A}"/>
            </a:ext>
          </a:extLst>
        </xdr:cNvPr>
        <xdr:cNvSpPr/>
      </xdr:nvSpPr>
      <xdr:spPr>
        <a:xfrm>
          <a:off x="8699500" y="62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39235</xdr:rowOff>
    </xdr:from>
    <xdr:ext cx="599010" cy="259045"/>
    <xdr:sp macro="" textlink="">
      <xdr:nvSpPr>
        <xdr:cNvPr id="306" name="テキスト ボックス 305">
          <a:extLst>
            <a:ext uri="{FF2B5EF4-FFF2-40B4-BE49-F238E27FC236}">
              <a16:creationId xmlns:a16="http://schemas.microsoft.com/office/drawing/2014/main" id="{59346FF8-C9DC-4B8B-873A-1BF14C887987}"/>
            </a:ext>
          </a:extLst>
        </xdr:cNvPr>
        <xdr:cNvSpPr txBox="1"/>
      </xdr:nvSpPr>
      <xdr:spPr>
        <a:xfrm>
          <a:off x="8450795" y="603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42173</xdr:rowOff>
    </xdr:from>
    <xdr:to>
      <xdr:col>41</xdr:col>
      <xdr:colOff>101600</xdr:colOff>
      <xdr:row>36</xdr:row>
      <xdr:rowOff>143773</xdr:rowOff>
    </xdr:to>
    <xdr:sp macro="" textlink="">
      <xdr:nvSpPr>
        <xdr:cNvPr id="307" name="楕円 306">
          <a:extLst>
            <a:ext uri="{FF2B5EF4-FFF2-40B4-BE49-F238E27FC236}">
              <a16:creationId xmlns:a16="http://schemas.microsoft.com/office/drawing/2014/main" id="{6D7EA2EE-D7B1-40D6-A4CE-5F20864F1C74}"/>
            </a:ext>
          </a:extLst>
        </xdr:cNvPr>
        <xdr:cNvSpPr/>
      </xdr:nvSpPr>
      <xdr:spPr>
        <a:xfrm>
          <a:off x="7810500" y="62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160300</xdr:rowOff>
    </xdr:from>
    <xdr:ext cx="599010" cy="259045"/>
    <xdr:sp macro="" textlink="">
      <xdr:nvSpPr>
        <xdr:cNvPr id="308" name="テキスト ボックス 307">
          <a:extLst>
            <a:ext uri="{FF2B5EF4-FFF2-40B4-BE49-F238E27FC236}">
              <a16:creationId xmlns:a16="http://schemas.microsoft.com/office/drawing/2014/main" id="{BF5C11E0-8011-4F14-9FB2-D629E7581976}"/>
            </a:ext>
          </a:extLst>
        </xdr:cNvPr>
        <xdr:cNvSpPr txBox="1"/>
      </xdr:nvSpPr>
      <xdr:spPr>
        <a:xfrm>
          <a:off x="7561795" y="598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23532</xdr:rowOff>
    </xdr:from>
    <xdr:to>
      <xdr:col>36</xdr:col>
      <xdr:colOff>165100</xdr:colOff>
      <xdr:row>37</xdr:row>
      <xdr:rowOff>125132</xdr:rowOff>
    </xdr:to>
    <xdr:sp macro="" textlink="">
      <xdr:nvSpPr>
        <xdr:cNvPr id="309" name="楕円 308">
          <a:extLst>
            <a:ext uri="{FF2B5EF4-FFF2-40B4-BE49-F238E27FC236}">
              <a16:creationId xmlns:a16="http://schemas.microsoft.com/office/drawing/2014/main" id="{1A681652-21C5-4D48-8330-2C285332BB3A}"/>
            </a:ext>
          </a:extLst>
        </xdr:cNvPr>
        <xdr:cNvSpPr/>
      </xdr:nvSpPr>
      <xdr:spPr>
        <a:xfrm>
          <a:off x="6921500" y="63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141659</xdr:rowOff>
    </xdr:from>
    <xdr:ext cx="599010" cy="259045"/>
    <xdr:sp macro="" textlink="">
      <xdr:nvSpPr>
        <xdr:cNvPr id="310" name="テキスト ボックス 309">
          <a:extLst>
            <a:ext uri="{FF2B5EF4-FFF2-40B4-BE49-F238E27FC236}">
              <a16:creationId xmlns:a16="http://schemas.microsoft.com/office/drawing/2014/main" id="{F1C120E3-47ED-4385-B2BC-92816692BD58}"/>
            </a:ext>
          </a:extLst>
        </xdr:cNvPr>
        <xdr:cNvSpPr txBox="1"/>
      </xdr:nvSpPr>
      <xdr:spPr>
        <a:xfrm>
          <a:off x="6672795" y="614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D3A2EE50-C667-4DBC-A70A-44F8E784183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3058F394-D474-4AE5-90F6-32452CCB949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17E5B323-6146-4730-9FBB-A453531EC77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CFAB69D2-275D-43D6-A315-040FF1F589E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A49FCDAE-A90F-4D03-A752-83C610DE115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2658857D-7004-4C5F-9E12-D1DC92A6953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5E4B0415-8615-4BAE-83F7-CE78242B4B2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52B386A7-FFD6-4F57-A771-8031004D3E0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72D4256D-759F-4E3A-ABC0-4E604B53B03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89B69F2D-B1E2-413B-894F-546DDA1437F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CB7BA57A-7BD0-4506-AF24-53DABB0959AF}"/>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8449E2CF-CE3F-4FDF-9BAE-95F0B0E98862}"/>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14C5F304-BC87-4211-894E-97E4D36F51AF}"/>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BF2BF317-5DBE-4FCC-8A73-FA367D948BCC}"/>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6BD49584-1F5D-4078-9D0E-523B1C809E7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82BE00BE-ACA3-41B6-97E7-0C026E0F1A57}"/>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BE92D4C2-DDE7-4649-94CB-0010C1E31D73}"/>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18152740-6291-4298-AEA3-52E9667FBE29}"/>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2A663191-CFF9-4E4D-9397-2FB27A91020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C8484BD1-F34A-4CD9-B42B-A1DE080CBE86}"/>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ED613CC6-86CF-4A7C-8C8F-703F0CF1011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E20530CB-8613-47CD-98DA-1E0CEB811F1E}"/>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BCD05740-1D76-4ACC-BF9D-1A97E27C1556}"/>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CEBCF04C-B580-4AE4-A225-E39C8FC9BB7B}"/>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64A26E91-60EB-467F-BC85-583EA1FB7DE4}"/>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441149C7-3BB5-4B8C-9024-21EA8B50D9E8}"/>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83562</xdr:rowOff>
    </xdr:from>
    <xdr:to>
      <xdr:col>55</xdr:col>
      <xdr:colOff>0</xdr:colOff>
      <xdr:row>58</xdr:row>
      <xdr:rowOff>87091</xdr:rowOff>
    </xdr:to>
    <xdr:cxnSp macro="">
      <xdr:nvCxnSpPr>
        <xdr:cNvPr id="337" name="直線コネクタ 336">
          <a:extLst>
            <a:ext uri="{FF2B5EF4-FFF2-40B4-BE49-F238E27FC236}">
              <a16:creationId xmlns:a16="http://schemas.microsoft.com/office/drawing/2014/main" id="{DF0171B2-BEA4-4056-845D-3CEB97345AD4}"/>
            </a:ext>
          </a:extLst>
        </xdr:cNvPr>
        <xdr:cNvCxnSpPr/>
      </xdr:nvCxnSpPr>
      <xdr:spPr>
        <a:xfrm flipV="1">
          <a:off x="9639300" y="10027662"/>
          <a:ext cx="838200" cy="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E1B7C1A0-ED5C-4746-8B6F-C52DCF196909}"/>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F5F3AA50-DFEF-43F2-BA82-C2B7B4603FBD}"/>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87091</xdr:rowOff>
    </xdr:from>
    <xdr:to>
      <xdr:col>50</xdr:col>
      <xdr:colOff>114300</xdr:colOff>
      <xdr:row>58</xdr:row>
      <xdr:rowOff>101085</xdr:rowOff>
    </xdr:to>
    <xdr:cxnSp macro="">
      <xdr:nvCxnSpPr>
        <xdr:cNvPr id="340" name="直線コネクタ 339">
          <a:extLst>
            <a:ext uri="{FF2B5EF4-FFF2-40B4-BE49-F238E27FC236}">
              <a16:creationId xmlns:a16="http://schemas.microsoft.com/office/drawing/2014/main" id="{C345749B-69BE-4676-BE96-9A0BDD00D7E7}"/>
            </a:ext>
          </a:extLst>
        </xdr:cNvPr>
        <xdr:cNvCxnSpPr/>
      </xdr:nvCxnSpPr>
      <xdr:spPr>
        <a:xfrm flipV="1">
          <a:off x="8750300" y="10031191"/>
          <a:ext cx="889000" cy="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27C7F9C9-6FDA-4731-BCF0-1B704C1FC306}"/>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D249301B-92CE-47E0-B0F0-3401FAA939F1}"/>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68273</xdr:rowOff>
    </xdr:from>
    <xdr:to>
      <xdr:col>45</xdr:col>
      <xdr:colOff>177800</xdr:colOff>
      <xdr:row>58</xdr:row>
      <xdr:rowOff>101085</xdr:rowOff>
    </xdr:to>
    <xdr:cxnSp macro="">
      <xdr:nvCxnSpPr>
        <xdr:cNvPr id="343" name="直線コネクタ 342">
          <a:extLst>
            <a:ext uri="{FF2B5EF4-FFF2-40B4-BE49-F238E27FC236}">
              <a16:creationId xmlns:a16="http://schemas.microsoft.com/office/drawing/2014/main" id="{AD1CBB74-586E-4934-A4B9-4C70A25D74DE}"/>
            </a:ext>
          </a:extLst>
        </xdr:cNvPr>
        <xdr:cNvCxnSpPr/>
      </xdr:nvCxnSpPr>
      <xdr:spPr>
        <a:xfrm>
          <a:off x="7861300" y="10012373"/>
          <a:ext cx="8890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CD688242-0A36-430D-B002-31050F9BA40F}"/>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361F7404-5BC3-430F-89C9-0F28FFAEB0C2}"/>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62968</xdr:rowOff>
    </xdr:from>
    <xdr:to>
      <xdr:col>41</xdr:col>
      <xdr:colOff>50800</xdr:colOff>
      <xdr:row>58</xdr:row>
      <xdr:rowOff>68273</xdr:rowOff>
    </xdr:to>
    <xdr:cxnSp macro="">
      <xdr:nvCxnSpPr>
        <xdr:cNvPr id="346" name="直線コネクタ 345">
          <a:extLst>
            <a:ext uri="{FF2B5EF4-FFF2-40B4-BE49-F238E27FC236}">
              <a16:creationId xmlns:a16="http://schemas.microsoft.com/office/drawing/2014/main" id="{99342E8C-63AC-4C0C-835C-9708F8F988CA}"/>
            </a:ext>
          </a:extLst>
        </xdr:cNvPr>
        <xdr:cNvCxnSpPr/>
      </xdr:nvCxnSpPr>
      <xdr:spPr>
        <a:xfrm>
          <a:off x="6972300" y="10007068"/>
          <a:ext cx="8890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64B07543-1ADA-4AA8-9BD8-AB43EFC6A668}"/>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E8013606-C7CE-42F8-8BE4-83EA0E0E3467}"/>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831282A8-4104-4BC5-9212-7A6508A75136}"/>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D767B767-A0F8-4ECD-9B3E-7E312B83F9E3}"/>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F49E0054-FE35-483B-90F3-4204108F7A4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139284BB-CE45-416F-94B8-20AA35C03F6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6C4F38BD-E2A7-47B8-987D-1130F610166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40064BA1-1AA3-4838-B336-8F3ECD05926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25BB3CF1-BE29-4E15-AC5B-F120AB27D93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32762</xdr:rowOff>
    </xdr:from>
    <xdr:to>
      <xdr:col>55</xdr:col>
      <xdr:colOff>50800</xdr:colOff>
      <xdr:row>58</xdr:row>
      <xdr:rowOff>134362</xdr:rowOff>
    </xdr:to>
    <xdr:sp macro="" textlink="">
      <xdr:nvSpPr>
        <xdr:cNvPr id="356" name="楕円 355">
          <a:extLst>
            <a:ext uri="{FF2B5EF4-FFF2-40B4-BE49-F238E27FC236}">
              <a16:creationId xmlns:a16="http://schemas.microsoft.com/office/drawing/2014/main" id="{8407EBA4-8D62-47A9-85EB-34DB2E2E3A2B}"/>
            </a:ext>
          </a:extLst>
        </xdr:cNvPr>
        <xdr:cNvSpPr/>
      </xdr:nvSpPr>
      <xdr:spPr>
        <a:xfrm>
          <a:off x="10426700" y="99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32EB88A5-3AD9-4BE1-95A6-B183497EE9E4}"/>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36291</xdr:rowOff>
    </xdr:from>
    <xdr:to>
      <xdr:col>50</xdr:col>
      <xdr:colOff>165100</xdr:colOff>
      <xdr:row>58</xdr:row>
      <xdr:rowOff>137891</xdr:rowOff>
    </xdr:to>
    <xdr:sp macro="" textlink="">
      <xdr:nvSpPr>
        <xdr:cNvPr id="358" name="楕円 357">
          <a:extLst>
            <a:ext uri="{FF2B5EF4-FFF2-40B4-BE49-F238E27FC236}">
              <a16:creationId xmlns:a16="http://schemas.microsoft.com/office/drawing/2014/main" id="{27CB2BCF-4E2A-47A0-8D6D-CFA60C0DC68B}"/>
            </a:ext>
          </a:extLst>
        </xdr:cNvPr>
        <xdr:cNvSpPr/>
      </xdr:nvSpPr>
      <xdr:spPr>
        <a:xfrm>
          <a:off x="9588500" y="998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129018</xdr:rowOff>
    </xdr:from>
    <xdr:ext cx="599010" cy="259045"/>
    <xdr:sp macro="" textlink="">
      <xdr:nvSpPr>
        <xdr:cNvPr id="359" name="テキスト ボックス 358">
          <a:extLst>
            <a:ext uri="{FF2B5EF4-FFF2-40B4-BE49-F238E27FC236}">
              <a16:creationId xmlns:a16="http://schemas.microsoft.com/office/drawing/2014/main" id="{D8DACBA4-DDF0-4D0C-887E-F6DBB767EDEE}"/>
            </a:ext>
          </a:extLst>
        </xdr:cNvPr>
        <xdr:cNvSpPr txBox="1"/>
      </xdr:nvSpPr>
      <xdr:spPr>
        <a:xfrm>
          <a:off x="9339795" y="1007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50285</xdr:rowOff>
    </xdr:from>
    <xdr:to>
      <xdr:col>46</xdr:col>
      <xdr:colOff>38100</xdr:colOff>
      <xdr:row>58</xdr:row>
      <xdr:rowOff>151885</xdr:rowOff>
    </xdr:to>
    <xdr:sp macro="" textlink="">
      <xdr:nvSpPr>
        <xdr:cNvPr id="360" name="楕円 359">
          <a:extLst>
            <a:ext uri="{FF2B5EF4-FFF2-40B4-BE49-F238E27FC236}">
              <a16:creationId xmlns:a16="http://schemas.microsoft.com/office/drawing/2014/main" id="{49D7FD40-1549-498D-9DC4-8B02B525D290}"/>
            </a:ext>
          </a:extLst>
        </xdr:cNvPr>
        <xdr:cNvSpPr/>
      </xdr:nvSpPr>
      <xdr:spPr>
        <a:xfrm>
          <a:off x="8699500" y="99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143012</xdr:rowOff>
    </xdr:from>
    <xdr:ext cx="599010" cy="259045"/>
    <xdr:sp macro="" textlink="">
      <xdr:nvSpPr>
        <xdr:cNvPr id="361" name="テキスト ボックス 360">
          <a:extLst>
            <a:ext uri="{FF2B5EF4-FFF2-40B4-BE49-F238E27FC236}">
              <a16:creationId xmlns:a16="http://schemas.microsoft.com/office/drawing/2014/main" id="{C37B15C4-F6D4-4444-A125-6CE763570BD0}"/>
            </a:ext>
          </a:extLst>
        </xdr:cNvPr>
        <xdr:cNvSpPr txBox="1"/>
      </xdr:nvSpPr>
      <xdr:spPr>
        <a:xfrm>
          <a:off x="8450795" y="1008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17473</xdr:rowOff>
    </xdr:from>
    <xdr:to>
      <xdr:col>41</xdr:col>
      <xdr:colOff>101600</xdr:colOff>
      <xdr:row>58</xdr:row>
      <xdr:rowOff>119073</xdr:rowOff>
    </xdr:to>
    <xdr:sp macro="" textlink="">
      <xdr:nvSpPr>
        <xdr:cNvPr id="362" name="楕円 361">
          <a:extLst>
            <a:ext uri="{FF2B5EF4-FFF2-40B4-BE49-F238E27FC236}">
              <a16:creationId xmlns:a16="http://schemas.microsoft.com/office/drawing/2014/main" id="{F67065D5-F146-4B01-82E8-28C50D984E99}"/>
            </a:ext>
          </a:extLst>
        </xdr:cNvPr>
        <xdr:cNvSpPr/>
      </xdr:nvSpPr>
      <xdr:spPr>
        <a:xfrm>
          <a:off x="7810500" y="99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110200</xdr:rowOff>
    </xdr:from>
    <xdr:ext cx="599010" cy="259045"/>
    <xdr:sp macro="" textlink="">
      <xdr:nvSpPr>
        <xdr:cNvPr id="363" name="テキスト ボックス 362">
          <a:extLst>
            <a:ext uri="{FF2B5EF4-FFF2-40B4-BE49-F238E27FC236}">
              <a16:creationId xmlns:a16="http://schemas.microsoft.com/office/drawing/2014/main" id="{626E2C5E-EA35-47CC-9CDD-75CEFD67BEF5}"/>
            </a:ext>
          </a:extLst>
        </xdr:cNvPr>
        <xdr:cNvSpPr txBox="1"/>
      </xdr:nvSpPr>
      <xdr:spPr>
        <a:xfrm>
          <a:off x="7561795" y="100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12168</xdr:rowOff>
    </xdr:from>
    <xdr:to>
      <xdr:col>36</xdr:col>
      <xdr:colOff>165100</xdr:colOff>
      <xdr:row>58</xdr:row>
      <xdr:rowOff>113768</xdr:rowOff>
    </xdr:to>
    <xdr:sp macro="" textlink="">
      <xdr:nvSpPr>
        <xdr:cNvPr id="364" name="楕円 363">
          <a:extLst>
            <a:ext uri="{FF2B5EF4-FFF2-40B4-BE49-F238E27FC236}">
              <a16:creationId xmlns:a16="http://schemas.microsoft.com/office/drawing/2014/main" id="{8B80A2A7-7B6B-48F0-AF7E-BF8868A08091}"/>
            </a:ext>
          </a:extLst>
        </xdr:cNvPr>
        <xdr:cNvSpPr/>
      </xdr:nvSpPr>
      <xdr:spPr>
        <a:xfrm>
          <a:off x="6921500" y="99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130295</xdr:rowOff>
    </xdr:from>
    <xdr:ext cx="599010" cy="259045"/>
    <xdr:sp macro="" textlink="">
      <xdr:nvSpPr>
        <xdr:cNvPr id="365" name="テキスト ボックス 364">
          <a:extLst>
            <a:ext uri="{FF2B5EF4-FFF2-40B4-BE49-F238E27FC236}">
              <a16:creationId xmlns:a16="http://schemas.microsoft.com/office/drawing/2014/main" id="{903D6F9A-8A03-4AD5-B71B-5094C07DA6DF}"/>
            </a:ext>
          </a:extLst>
        </xdr:cNvPr>
        <xdr:cNvSpPr txBox="1"/>
      </xdr:nvSpPr>
      <xdr:spPr>
        <a:xfrm>
          <a:off x="6672795" y="973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B07AD9CD-A7D1-433C-A310-9AF64E23EF5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B22777B2-DB25-4789-98D7-70BFAC1D4F5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8FF11A67-BE72-4D57-B5EA-07E6CDA61C0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F078E7DA-2857-43B1-92EB-AC0E60EF778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22F535E4-34F1-4500-AA35-D1C64362932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35AB1DD5-9307-43A4-A279-34607D93F3B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A5DB7E6F-5556-43ED-8821-5BA5B1B7647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5F52BDD9-A914-473E-89E2-48EC7A9DF32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2F8B68FA-0BB2-41A1-81A0-4B4AAAD306B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F3E3661A-C771-4DD0-980A-D1E13CBF93C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62F597F2-9400-48BB-B329-87C6401B7FC3}"/>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4FF53B7-E21E-45E4-820E-8F39363F3BAB}"/>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E529DF41-1AB3-4EE9-9597-241B34CF0D08}"/>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C45E3895-1FA8-4C99-8F0C-CA7D9A33060A}"/>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73EC0B0D-28CE-48AA-A0CA-E64DD0A63FC2}"/>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61E11F68-D8C9-40AE-9C13-19780EDDEB4D}"/>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8CCE915C-8004-4F70-A895-2E353AF5E7B9}"/>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4C812E2-03D7-462D-8770-60C448BD1708}"/>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3BE91319-FB05-4F91-A444-D2FE776AA0B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2589E67-6963-4962-BC2E-6E7D3CA7209B}"/>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41BF99B8-8E00-440F-AA99-B9B45287E08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D216059A-8E27-458A-8E84-8AA7DC794786}"/>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7EE58921-5C52-42CE-9DF4-AA8A6CC3318F}"/>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C1EB852F-47E8-4913-A57E-5F65ED7E0578}"/>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4BC251C3-060F-47BE-9ACB-44FE5CBDC35A}"/>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DA1F427E-9C1F-4588-99BF-377DCA829A81}"/>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92867</xdr:rowOff>
    </xdr:from>
    <xdr:to>
      <xdr:col>55</xdr:col>
      <xdr:colOff>0</xdr:colOff>
      <xdr:row>78</xdr:row>
      <xdr:rowOff>132211</xdr:rowOff>
    </xdr:to>
    <xdr:cxnSp macro="">
      <xdr:nvCxnSpPr>
        <xdr:cNvPr id="392" name="直線コネクタ 391">
          <a:extLst>
            <a:ext uri="{FF2B5EF4-FFF2-40B4-BE49-F238E27FC236}">
              <a16:creationId xmlns:a16="http://schemas.microsoft.com/office/drawing/2014/main" id="{79403260-8169-453B-B4CC-9E624BB26AE2}"/>
            </a:ext>
          </a:extLst>
        </xdr:cNvPr>
        <xdr:cNvCxnSpPr/>
      </xdr:nvCxnSpPr>
      <xdr:spPr>
        <a:xfrm>
          <a:off x="9639300" y="13465967"/>
          <a:ext cx="838200" cy="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96AF6A5D-976E-4706-9026-D82EF6391E13}"/>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33DAABD7-5F5E-46BB-9FCA-C6CF6232E2FE}"/>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88604</xdr:rowOff>
    </xdr:from>
    <xdr:to>
      <xdr:col>50</xdr:col>
      <xdr:colOff>114300</xdr:colOff>
      <xdr:row>78</xdr:row>
      <xdr:rowOff>92867</xdr:rowOff>
    </xdr:to>
    <xdr:cxnSp macro="">
      <xdr:nvCxnSpPr>
        <xdr:cNvPr id="395" name="直線コネクタ 394">
          <a:extLst>
            <a:ext uri="{FF2B5EF4-FFF2-40B4-BE49-F238E27FC236}">
              <a16:creationId xmlns:a16="http://schemas.microsoft.com/office/drawing/2014/main" id="{E2313E20-3B3B-493D-94D5-EADD155CF911}"/>
            </a:ext>
          </a:extLst>
        </xdr:cNvPr>
        <xdr:cNvCxnSpPr/>
      </xdr:nvCxnSpPr>
      <xdr:spPr>
        <a:xfrm>
          <a:off x="8750300" y="13461704"/>
          <a:ext cx="889000"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FD092D73-4B6B-49D5-952D-E8E46FF36AEC}"/>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986B2E78-CB71-4013-973A-E4C56E42829D}"/>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85689</xdr:rowOff>
    </xdr:from>
    <xdr:to>
      <xdr:col>45</xdr:col>
      <xdr:colOff>177800</xdr:colOff>
      <xdr:row>78</xdr:row>
      <xdr:rowOff>88604</xdr:rowOff>
    </xdr:to>
    <xdr:cxnSp macro="">
      <xdr:nvCxnSpPr>
        <xdr:cNvPr id="398" name="直線コネクタ 397">
          <a:extLst>
            <a:ext uri="{FF2B5EF4-FFF2-40B4-BE49-F238E27FC236}">
              <a16:creationId xmlns:a16="http://schemas.microsoft.com/office/drawing/2014/main" id="{B3D0AA50-32D3-4263-8F61-24710F260E61}"/>
            </a:ext>
          </a:extLst>
        </xdr:cNvPr>
        <xdr:cNvCxnSpPr/>
      </xdr:nvCxnSpPr>
      <xdr:spPr>
        <a:xfrm>
          <a:off x="7861300" y="13287339"/>
          <a:ext cx="889000" cy="17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655177CD-5C03-4EBF-9373-685A50C72BEE}"/>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870F1932-8775-43B6-84F4-5D7D9E0F2B2E}"/>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85689</xdr:rowOff>
    </xdr:from>
    <xdr:to>
      <xdr:col>41</xdr:col>
      <xdr:colOff>50800</xdr:colOff>
      <xdr:row>77</xdr:row>
      <xdr:rowOff>86187</xdr:rowOff>
    </xdr:to>
    <xdr:cxnSp macro="">
      <xdr:nvCxnSpPr>
        <xdr:cNvPr id="401" name="直線コネクタ 400">
          <a:extLst>
            <a:ext uri="{FF2B5EF4-FFF2-40B4-BE49-F238E27FC236}">
              <a16:creationId xmlns:a16="http://schemas.microsoft.com/office/drawing/2014/main" id="{60F24606-E3D9-4265-BBD8-C9AF96FA469C}"/>
            </a:ext>
          </a:extLst>
        </xdr:cNvPr>
        <xdr:cNvCxnSpPr/>
      </xdr:nvCxnSpPr>
      <xdr:spPr>
        <a:xfrm flipV="1">
          <a:off x="6972300" y="13287339"/>
          <a:ext cx="889000" cy="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B2541801-AA53-4C03-9A46-CBC8919FC1D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766C9FCF-7F3D-4612-8D44-9BCE4A3CE46D}"/>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9225ACA9-EB0A-481A-BB91-A2A45B002E1F}"/>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BC99A0BC-10E9-4D50-9849-EEB3D19CD60E}"/>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C84C87C4-925C-41EF-8049-4E142A2BA05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8E09422B-B490-49BD-90E3-5336FFFA0AB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57474BB6-A105-4800-8E31-A77B9555A13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7D33D670-D8DD-43DD-9BFE-BA72C22DB1B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3C20D302-F8FE-44B9-8007-8530BEFE1DD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81411</xdr:rowOff>
    </xdr:from>
    <xdr:to>
      <xdr:col>55</xdr:col>
      <xdr:colOff>50800</xdr:colOff>
      <xdr:row>79</xdr:row>
      <xdr:rowOff>11561</xdr:rowOff>
    </xdr:to>
    <xdr:sp macro="" textlink="">
      <xdr:nvSpPr>
        <xdr:cNvPr id="411" name="楕円 410">
          <a:extLst>
            <a:ext uri="{FF2B5EF4-FFF2-40B4-BE49-F238E27FC236}">
              <a16:creationId xmlns:a16="http://schemas.microsoft.com/office/drawing/2014/main" id="{796CD40E-3D65-42B6-9658-B4374E4D012D}"/>
            </a:ext>
          </a:extLst>
        </xdr:cNvPr>
        <xdr:cNvSpPr/>
      </xdr:nvSpPr>
      <xdr:spPr>
        <a:xfrm>
          <a:off x="10426700" y="1345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167788</xdr:rowOff>
    </xdr:from>
    <xdr:ext cx="469744" cy="259045"/>
    <xdr:sp macro="" textlink="">
      <xdr:nvSpPr>
        <xdr:cNvPr id="412" name="普通建設事業費 （ うち新規整備　）該当値テキスト">
          <a:extLst>
            <a:ext uri="{FF2B5EF4-FFF2-40B4-BE49-F238E27FC236}">
              <a16:creationId xmlns:a16="http://schemas.microsoft.com/office/drawing/2014/main" id="{53D0B6EA-F9C8-410E-B5CC-921081901A1C}"/>
            </a:ext>
          </a:extLst>
        </xdr:cNvPr>
        <xdr:cNvSpPr txBox="1"/>
      </xdr:nvSpPr>
      <xdr:spPr>
        <a:xfrm>
          <a:off x="10528300" y="1336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42067</xdr:rowOff>
    </xdr:from>
    <xdr:to>
      <xdr:col>50</xdr:col>
      <xdr:colOff>165100</xdr:colOff>
      <xdr:row>78</xdr:row>
      <xdr:rowOff>143667</xdr:rowOff>
    </xdr:to>
    <xdr:sp macro="" textlink="">
      <xdr:nvSpPr>
        <xdr:cNvPr id="413" name="楕円 412">
          <a:extLst>
            <a:ext uri="{FF2B5EF4-FFF2-40B4-BE49-F238E27FC236}">
              <a16:creationId xmlns:a16="http://schemas.microsoft.com/office/drawing/2014/main" id="{07076D5D-2056-4C19-B4B8-D8AFEFB71051}"/>
            </a:ext>
          </a:extLst>
        </xdr:cNvPr>
        <xdr:cNvSpPr/>
      </xdr:nvSpPr>
      <xdr:spPr>
        <a:xfrm>
          <a:off x="9588500" y="1341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134794</xdr:rowOff>
    </xdr:from>
    <xdr:ext cx="534377" cy="259045"/>
    <xdr:sp macro="" textlink="">
      <xdr:nvSpPr>
        <xdr:cNvPr id="414" name="テキスト ボックス 413">
          <a:extLst>
            <a:ext uri="{FF2B5EF4-FFF2-40B4-BE49-F238E27FC236}">
              <a16:creationId xmlns:a16="http://schemas.microsoft.com/office/drawing/2014/main" id="{3CAD5C69-B447-4BDC-BA07-70CF77207062}"/>
            </a:ext>
          </a:extLst>
        </xdr:cNvPr>
        <xdr:cNvSpPr txBox="1"/>
      </xdr:nvSpPr>
      <xdr:spPr>
        <a:xfrm>
          <a:off x="9372111" y="135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37804</xdr:rowOff>
    </xdr:from>
    <xdr:to>
      <xdr:col>46</xdr:col>
      <xdr:colOff>38100</xdr:colOff>
      <xdr:row>78</xdr:row>
      <xdr:rowOff>139404</xdr:rowOff>
    </xdr:to>
    <xdr:sp macro="" textlink="">
      <xdr:nvSpPr>
        <xdr:cNvPr id="415" name="楕円 414">
          <a:extLst>
            <a:ext uri="{FF2B5EF4-FFF2-40B4-BE49-F238E27FC236}">
              <a16:creationId xmlns:a16="http://schemas.microsoft.com/office/drawing/2014/main" id="{A3BE5ECD-5ABA-44E3-B7EA-B2BCED794AAD}"/>
            </a:ext>
          </a:extLst>
        </xdr:cNvPr>
        <xdr:cNvSpPr/>
      </xdr:nvSpPr>
      <xdr:spPr>
        <a:xfrm>
          <a:off x="8699500" y="1341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130531</xdr:rowOff>
    </xdr:from>
    <xdr:ext cx="534377" cy="259045"/>
    <xdr:sp macro="" textlink="">
      <xdr:nvSpPr>
        <xdr:cNvPr id="416" name="テキスト ボックス 415">
          <a:extLst>
            <a:ext uri="{FF2B5EF4-FFF2-40B4-BE49-F238E27FC236}">
              <a16:creationId xmlns:a16="http://schemas.microsoft.com/office/drawing/2014/main" id="{5D76CCB3-E0C4-4BBA-A387-5BDF11EF49C2}"/>
            </a:ext>
          </a:extLst>
        </xdr:cNvPr>
        <xdr:cNvSpPr txBox="1"/>
      </xdr:nvSpPr>
      <xdr:spPr>
        <a:xfrm>
          <a:off x="8483111" y="135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34889</xdr:rowOff>
    </xdr:from>
    <xdr:to>
      <xdr:col>41</xdr:col>
      <xdr:colOff>101600</xdr:colOff>
      <xdr:row>77</xdr:row>
      <xdr:rowOff>136489</xdr:rowOff>
    </xdr:to>
    <xdr:sp macro="" textlink="">
      <xdr:nvSpPr>
        <xdr:cNvPr id="417" name="楕円 416">
          <a:extLst>
            <a:ext uri="{FF2B5EF4-FFF2-40B4-BE49-F238E27FC236}">
              <a16:creationId xmlns:a16="http://schemas.microsoft.com/office/drawing/2014/main" id="{337231ED-060D-4DCF-A555-A1285368B4A5}"/>
            </a:ext>
          </a:extLst>
        </xdr:cNvPr>
        <xdr:cNvSpPr/>
      </xdr:nvSpPr>
      <xdr:spPr>
        <a:xfrm>
          <a:off x="7810500" y="132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153016</xdr:rowOff>
    </xdr:from>
    <xdr:ext cx="599010" cy="259045"/>
    <xdr:sp macro="" textlink="">
      <xdr:nvSpPr>
        <xdr:cNvPr id="418" name="テキスト ボックス 417">
          <a:extLst>
            <a:ext uri="{FF2B5EF4-FFF2-40B4-BE49-F238E27FC236}">
              <a16:creationId xmlns:a16="http://schemas.microsoft.com/office/drawing/2014/main" id="{22D6AEA8-0616-4C88-8000-F54DF3B48B1B}"/>
            </a:ext>
          </a:extLst>
        </xdr:cNvPr>
        <xdr:cNvSpPr txBox="1"/>
      </xdr:nvSpPr>
      <xdr:spPr>
        <a:xfrm>
          <a:off x="7561795" y="1301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35387</xdr:rowOff>
    </xdr:from>
    <xdr:to>
      <xdr:col>36</xdr:col>
      <xdr:colOff>165100</xdr:colOff>
      <xdr:row>77</xdr:row>
      <xdr:rowOff>136987</xdr:rowOff>
    </xdr:to>
    <xdr:sp macro="" textlink="">
      <xdr:nvSpPr>
        <xdr:cNvPr id="419" name="楕円 418">
          <a:extLst>
            <a:ext uri="{FF2B5EF4-FFF2-40B4-BE49-F238E27FC236}">
              <a16:creationId xmlns:a16="http://schemas.microsoft.com/office/drawing/2014/main" id="{A4B618F1-C04D-4694-9F79-0131A1162144}"/>
            </a:ext>
          </a:extLst>
        </xdr:cNvPr>
        <xdr:cNvSpPr/>
      </xdr:nvSpPr>
      <xdr:spPr>
        <a:xfrm>
          <a:off x="6921500" y="132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153514</xdr:rowOff>
    </xdr:from>
    <xdr:ext cx="599010" cy="259045"/>
    <xdr:sp macro="" textlink="">
      <xdr:nvSpPr>
        <xdr:cNvPr id="420" name="テキスト ボックス 419">
          <a:extLst>
            <a:ext uri="{FF2B5EF4-FFF2-40B4-BE49-F238E27FC236}">
              <a16:creationId xmlns:a16="http://schemas.microsoft.com/office/drawing/2014/main" id="{1028488C-C72C-425F-86FC-9A27DB190783}"/>
            </a:ext>
          </a:extLst>
        </xdr:cNvPr>
        <xdr:cNvSpPr txBox="1"/>
      </xdr:nvSpPr>
      <xdr:spPr>
        <a:xfrm>
          <a:off x="6672795" y="13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2EDFDFB2-8CE3-4C41-8AA8-61DE258D0948}"/>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4FC6C7D0-78FD-46D5-85FA-F10CD9F866F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25C5ED4D-B397-4041-9817-33523C82689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3499E695-BE54-494E-BB93-727C9BF5DAD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E79F2FE-D18C-4DA3-ADED-F8FBAC66F71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B857DE31-6A9B-4726-81F9-12F85145654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DE9B9E94-2D11-4FCA-9C74-C1CC91A152A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1E2DF28C-0794-4634-9F0C-6EBFCEB8722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16FAD8EE-C769-409B-B3E4-8929197E90C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BC267154-D96C-42E7-845C-59A560FAF2B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2B5BBA40-F381-4354-B864-632DEC27C674}"/>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73AEA8FF-EE41-49BA-A3FF-A5B8E4A322C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9B0A66AA-3B66-4ABA-AC3F-55C16AB01F6D}"/>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E52FA6BC-71AB-48C4-A3F2-2DBFB18BA2E7}"/>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30E1E1A2-8779-4795-9A75-0985038F6AD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D0FE24D7-1775-43A2-960C-05ECAC833A31}"/>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D8D726AA-0C48-42E3-88B3-A0C1199AA596}"/>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30FB5F6D-23FA-4DA6-B37E-51811F5CCA69}"/>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9FC074C0-FC41-47AE-9718-788361080FD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E210401B-80EA-4775-BB27-E1F90E09A8F6}"/>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F1980059-F3C9-467C-B875-806A763F01F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7ED733B6-D623-4C5D-A6F2-161BD1960BC4}"/>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CCC1D0A6-1DB8-40FE-8FAD-C2F85F908B81}"/>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C0A097E-A0B5-4E66-B71B-C1B5C9C431B1}"/>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D4FA7215-85EE-4000-B2BC-1D9BFD44E831}"/>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B53B89D6-1EF7-4582-B72D-4EC1FDAA60BF}"/>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100279</xdr:rowOff>
    </xdr:from>
    <xdr:to>
      <xdr:col>55</xdr:col>
      <xdr:colOff>0</xdr:colOff>
      <xdr:row>98</xdr:row>
      <xdr:rowOff>103070</xdr:rowOff>
    </xdr:to>
    <xdr:cxnSp macro="">
      <xdr:nvCxnSpPr>
        <xdr:cNvPr id="447" name="直線コネクタ 446">
          <a:extLst>
            <a:ext uri="{FF2B5EF4-FFF2-40B4-BE49-F238E27FC236}">
              <a16:creationId xmlns:a16="http://schemas.microsoft.com/office/drawing/2014/main" id="{B7B653E4-86DF-48AD-99F1-D88C49636B6F}"/>
            </a:ext>
          </a:extLst>
        </xdr:cNvPr>
        <xdr:cNvCxnSpPr/>
      </xdr:nvCxnSpPr>
      <xdr:spPr>
        <a:xfrm>
          <a:off x="9639300" y="16902379"/>
          <a:ext cx="838200" cy="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3805D891-C542-49C2-AECC-17EBDD3264E3}"/>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BB4BC06-E5EB-4D34-9A9F-B2D6FCD3055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100279</xdr:rowOff>
    </xdr:from>
    <xdr:to>
      <xdr:col>50</xdr:col>
      <xdr:colOff>114300</xdr:colOff>
      <xdr:row>98</xdr:row>
      <xdr:rowOff>115629</xdr:rowOff>
    </xdr:to>
    <xdr:cxnSp macro="">
      <xdr:nvCxnSpPr>
        <xdr:cNvPr id="450" name="直線コネクタ 449">
          <a:extLst>
            <a:ext uri="{FF2B5EF4-FFF2-40B4-BE49-F238E27FC236}">
              <a16:creationId xmlns:a16="http://schemas.microsoft.com/office/drawing/2014/main" id="{E3E353FC-C28B-49CD-BE9E-14103995151E}"/>
            </a:ext>
          </a:extLst>
        </xdr:cNvPr>
        <xdr:cNvCxnSpPr/>
      </xdr:nvCxnSpPr>
      <xdr:spPr>
        <a:xfrm flipV="1">
          <a:off x="8750300" y="16902379"/>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7D30CFC0-3DD7-4907-90D8-6E87B064B236}"/>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9AA0CF16-C421-47E2-A233-8DE4EBBCBB8E}"/>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115629</xdr:rowOff>
    </xdr:from>
    <xdr:to>
      <xdr:col>45</xdr:col>
      <xdr:colOff>177800</xdr:colOff>
      <xdr:row>98</xdr:row>
      <xdr:rowOff>126930</xdr:rowOff>
    </xdr:to>
    <xdr:cxnSp macro="">
      <xdr:nvCxnSpPr>
        <xdr:cNvPr id="453" name="直線コネクタ 452">
          <a:extLst>
            <a:ext uri="{FF2B5EF4-FFF2-40B4-BE49-F238E27FC236}">
              <a16:creationId xmlns:a16="http://schemas.microsoft.com/office/drawing/2014/main" id="{72B226CD-E182-48D8-ADCD-5B7336F2F792}"/>
            </a:ext>
          </a:extLst>
        </xdr:cNvPr>
        <xdr:cNvCxnSpPr/>
      </xdr:nvCxnSpPr>
      <xdr:spPr>
        <a:xfrm flipV="1">
          <a:off x="7861300" y="16917729"/>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ADBAFC98-1C32-4424-B851-F5F16A3A10A7}"/>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52E4FD80-353A-40E4-AD1F-AA720976881F}"/>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122431</xdr:rowOff>
    </xdr:from>
    <xdr:to>
      <xdr:col>41</xdr:col>
      <xdr:colOff>50800</xdr:colOff>
      <xdr:row>98</xdr:row>
      <xdr:rowOff>126930</xdr:rowOff>
    </xdr:to>
    <xdr:cxnSp macro="">
      <xdr:nvCxnSpPr>
        <xdr:cNvPr id="456" name="直線コネクタ 455">
          <a:extLst>
            <a:ext uri="{FF2B5EF4-FFF2-40B4-BE49-F238E27FC236}">
              <a16:creationId xmlns:a16="http://schemas.microsoft.com/office/drawing/2014/main" id="{A43ECD59-144F-42AE-9553-3199CB0C0C78}"/>
            </a:ext>
          </a:extLst>
        </xdr:cNvPr>
        <xdr:cNvCxnSpPr/>
      </xdr:nvCxnSpPr>
      <xdr:spPr>
        <a:xfrm>
          <a:off x="6972300" y="16924531"/>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62DB16BB-F3E6-4BBA-B1F5-DB67BF3CD4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B79F2F01-9483-408A-9AE4-BC7B9ED88CE8}"/>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850B2563-1B6D-4720-ADD7-AC777EAB5C53}"/>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60B6C50D-8419-4565-A3C5-DEA8CFCFF0A1}"/>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61B9900E-C748-426C-99FB-DF18783328C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78EFF3D4-2F19-4F99-9230-2B72FC0CC99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B2A7824B-7BA0-4A6E-8DCA-94191E5DE4C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E76FB184-CB75-4662-BA11-F262D7EF236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A006059C-9620-4106-B4C9-AFCFCB9BF53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52270</xdr:rowOff>
    </xdr:from>
    <xdr:to>
      <xdr:col>55</xdr:col>
      <xdr:colOff>50800</xdr:colOff>
      <xdr:row>98</xdr:row>
      <xdr:rowOff>153870</xdr:rowOff>
    </xdr:to>
    <xdr:sp macro="" textlink="">
      <xdr:nvSpPr>
        <xdr:cNvPr id="466" name="楕円 465">
          <a:extLst>
            <a:ext uri="{FF2B5EF4-FFF2-40B4-BE49-F238E27FC236}">
              <a16:creationId xmlns:a16="http://schemas.microsoft.com/office/drawing/2014/main" id="{61159741-F54A-484F-92BE-9CF3D3E3603B}"/>
            </a:ext>
          </a:extLst>
        </xdr:cNvPr>
        <xdr:cNvSpPr/>
      </xdr:nvSpPr>
      <xdr:spPr>
        <a:xfrm>
          <a:off x="10426700" y="168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50259DA2-29CD-4C71-BECC-23FDB9E68F87}"/>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49479</xdr:rowOff>
    </xdr:from>
    <xdr:to>
      <xdr:col>50</xdr:col>
      <xdr:colOff>165100</xdr:colOff>
      <xdr:row>98</xdr:row>
      <xdr:rowOff>151079</xdr:rowOff>
    </xdr:to>
    <xdr:sp macro="" textlink="">
      <xdr:nvSpPr>
        <xdr:cNvPr id="468" name="楕円 467">
          <a:extLst>
            <a:ext uri="{FF2B5EF4-FFF2-40B4-BE49-F238E27FC236}">
              <a16:creationId xmlns:a16="http://schemas.microsoft.com/office/drawing/2014/main" id="{C47DB234-039C-4D94-B602-2D1D3204724D}"/>
            </a:ext>
          </a:extLst>
        </xdr:cNvPr>
        <xdr:cNvSpPr/>
      </xdr:nvSpPr>
      <xdr:spPr>
        <a:xfrm>
          <a:off x="9588500" y="168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142206</xdr:rowOff>
    </xdr:from>
    <xdr:ext cx="599010" cy="259045"/>
    <xdr:sp macro="" textlink="">
      <xdr:nvSpPr>
        <xdr:cNvPr id="469" name="テキスト ボックス 468">
          <a:extLst>
            <a:ext uri="{FF2B5EF4-FFF2-40B4-BE49-F238E27FC236}">
              <a16:creationId xmlns:a16="http://schemas.microsoft.com/office/drawing/2014/main" id="{888688A0-2A1F-47D6-BBF7-12F0E9194E2E}"/>
            </a:ext>
          </a:extLst>
        </xdr:cNvPr>
        <xdr:cNvSpPr txBox="1"/>
      </xdr:nvSpPr>
      <xdr:spPr>
        <a:xfrm>
          <a:off x="9339795" y="1694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64829</xdr:rowOff>
    </xdr:from>
    <xdr:to>
      <xdr:col>46</xdr:col>
      <xdr:colOff>38100</xdr:colOff>
      <xdr:row>98</xdr:row>
      <xdr:rowOff>166429</xdr:rowOff>
    </xdr:to>
    <xdr:sp macro="" textlink="">
      <xdr:nvSpPr>
        <xdr:cNvPr id="470" name="楕円 469">
          <a:extLst>
            <a:ext uri="{FF2B5EF4-FFF2-40B4-BE49-F238E27FC236}">
              <a16:creationId xmlns:a16="http://schemas.microsoft.com/office/drawing/2014/main" id="{30368BCD-9ADD-497A-B6CD-1D6A085EB587}"/>
            </a:ext>
          </a:extLst>
        </xdr:cNvPr>
        <xdr:cNvSpPr/>
      </xdr:nvSpPr>
      <xdr:spPr>
        <a:xfrm>
          <a:off x="8699500" y="168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157556</xdr:rowOff>
    </xdr:from>
    <xdr:ext cx="599010" cy="259045"/>
    <xdr:sp macro="" textlink="">
      <xdr:nvSpPr>
        <xdr:cNvPr id="471" name="テキスト ボックス 470">
          <a:extLst>
            <a:ext uri="{FF2B5EF4-FFF2-40B4-BE49-F238E27FC236}">
              <a16:creationId xmlns:a16="http://schemas.microsoft.com/office/drawing/2014/main" id="{DEFC4EEF-0F43-4285-AC31-5AB7B3C12DAC}"/>
            </a:ext>
          </a:extLst>
        </xdr:cNvPr>
        <xdr:cNvSpPr txBox="1"/>
      </xdr:nvSpPr>
      <xdr:spPr>
        <a:xfrm>
          <a:off x="8450795" y="1695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76130</xdr:rowOff>
    </xdr:from>
    <xdr:to>
      <xdr:col>41</xdr:col>
      <xdr:colOff>101600</xdr:colOff>
      <xdr:row>99</xdr:row>
      <xdr:rowOff>6280</xdr:rowOff>
    </xdr:to>
    <xdr:sp macro="" textlink="">
      <xdr:nvSpPr>
        <xdr:cNvPr id="472" name="楕円 471">
          <a:extLst>
            <a:ext uri="{FF2B5EF4-FFF2-40B4-BE49-F238E27FC236}">
              <a16:creationId xmlns:a16="http://schemas.microsoft.com/office/drawing/2014/main" id="{85F07ADF-FFF9-4C88-900E-C1BA5C933FD2}"/>
            </a:ext>
          </a:extLst>
        </xdr:cNvPr>
        <xdr:cNvSpPr/>
      </xdr:nvSpPr>
      <xdr:spPr>
        <a:xfrm>
          <a:off x="7810500" y="168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168857</xdr:rowOff>
    </xdr:from>
    <xdr:ext cx="534377" cy="259045"/>
    <xdr:sp macro="" textlink="">
      <xdr:nvSpPr>
        <xdr:cNvPr id="473" name="テキスト ボックス 472">
          <a:extLst>
            <a:ext uri="{FF2B5EF4-FFF2-40B4-BE49-F238E27FC236}">
              <a16:creationId xmlns:a16="http://schemas.microsoft.com/office/drawing/2014/main" id="{8150D735-5F60-4E13-BE4B-DA6C61FBFCF4}"/>
            </a:ext>
          </a:extLst>
        </xdr:cNvPr>
        <xdr:cNvSpPr txBox="1"/>
      </xdr:nvSpPr>
      <xdr:spPr>
        <a:xfrm>
          <a:off x="7594111" y="1697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71631</xdr:rowOff>
    </xdr:from>
    <xdr:to>
      <xdr:col>36</xdr:col>
      <xdr:colOff>165100</xdr:colOff>
      <xdr:row>99</xdr:row>
      <xdr:rowOff>1781</xdr:rowOff>
    </xdr:to>
    <xdr:sp macro="" textlink="">
      <xdr:nvSpPr>
        <xdr:cNvPr id="474" name="楕円 473">
          <a:extLst>
            <a:ext uri="{FF2B5EF4-FFF2-40B4-BE49-F238E27FC236}">
              <a16:creationId xmlns:a16="http://schemas.microsoft.com/office/drawing/2014/main" id="{4C9E375A-ED2B-43E5-92F5-65CC4FB408B8}"/>
            </a:ext>
          </a:extLst>
        </xdr:cNvPr>
        <xdr:cNvSpPr/>
      </xdr:nvSpPr>
      <xdr:spPr>
        <a:xfrm>
          <a:off x="6921500" y="168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164358</xdr:rowOff>
    </xdr:from>
    <xdr:ext cx="534377" cy="259045"/>
    <xdr:sp macro="" textlink="">
      <xdr:nvSpPr>
        <xdr:cNvPr id="475" name="テキスト ボックス 474">
          <a:extLst>
            <a:ext uri="{FF2B5EF4-FFF2-40B4-BE49-F238E27FC236}">
              <a16:creationId xmlns:a16="http://schemas.microsoft.com/office/drawing/2014/main" id="{A714FB14-216A-4690-BF65-21C0F8910774}"/>
            </a:ext>
          </a:extLst>
        </xdr:cNvPr>
        <xdr:cNvSpPr txBox="1"/>
      </xdr:nvSpPr>
      <xdr:spPr>
        <a:xfrm>
          <a:off x="6705111" y="169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30F434B9-4E74-4E4B-AD7E-02E1A4E5474C}"/>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B1AFD896-B1B5-48DC-9A1A-2F0A9AFB85B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6BE3D253-DE51-4E4F-B497-E4AD0F50F58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BFE8A162-6366-4DD6-9921-3E8B790BB9A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3D1405AE-A6ED-4419-8413-568D6ADC7D5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F5EAFA4C-AD45-4C30-A18F-1D6801E5538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3E2B06F2-8C95-49CB-9DE4-A0A37E5AB08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B79A673C-1DB7-455D-9103-947205FF12C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AE576FF9-0FFB-424D-BAF8-93C46D604CE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95C661F8-4798-4E50-A789-A4C1323D5B9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1685C89B-298B-4328-AEBA-AEECDB8F2419}"/>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7F5EA036-2207-419F-A87B-FBE82854A22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BD67EC16-0D2A-4FC6-BA29-987413216D45}"/>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415E6A06-ADD3-408E-A202-1D459CC003AE}"/>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435186B8-F07E-4346-BB83-DD4A246F2C5E}"/>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79B42FC4-7CEE-4480-B1C9-C8E393702392}"/>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E83C1C47-A3E9-4B81-8C37-B7D2A19EAE1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5B770258-7A25-43C8-9B09-0D62ACA145DB}"/>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1EA52F7C-ECAB-4DF5-B863-BC102F57B903}"/>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3BA4B53F-A4F9-47AD-910B-7E677696E9AA}"/>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C2E036B2-D23E-4E8B-B46D-685D2836049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7646DA8E-3358-44E6-BB07-6A531FC0033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63A00936-814C-4279-9C51-E2D2EE1858A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9DA6BE3A-1118-478E-BD3B-088C9CCC1AD7}"/>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DBD52D36-4EA1-4F52-81C6-6028F31D32A7}"/>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75E8D5E1-A2DD-44B9-AF08-1590A3E8C6ED}"/>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80D19628-6606-4E25-9339-D71E037D3DB5}"/>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B542EC8E-85A4-4FD0-ACCC-927631AFEDEC}"/>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30079</xdr:rowOff>
    </xdr:from>
    <xdr:to>
      <xdr:col>85</xdr:col>
      <xdr:colOff>127000</xdr:colOff>
      <xdr:row>39</xdr:row>
      <xdr:rowOff>20893</xdr:rowOff>
    </xdr:to>
    <xdr:cxnSp macro="">
      <xdr:nvCxnSpPr>
        <xdr:cNvPr id="504" name="直線コネクタ 503">
          <a:extLst>
            <a:ext uri="{FF2B5EF4-FFF2-40B4-BE49-F238E27FC236}">
              <a16:creationId xmlns:a16="http://schemas.microsoft.com/office/drawing/2014/main" id="{83C0676E-F8DD-42CB-823C-CF0960B9FCE3}"/>
            </a:ext>
          </a:extLst>
        </xdr:cNvPr>
        <xdr:cNvCxnSpPr/>
      </xdr:nvCxnSpPr>
      <xdr:spPr>
        <a:xfrm>
          <a:off x="15481300" y="6545179"/>
          <a:ext cx="838200" cy="16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C16DA683-0CB0-481F-89F3-7BE53B9C2254}"/>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3CB29560-4823-4623-B887-A62869AF0423}"/>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16542</xdr:rowOff>
    </xdr:from>
    <xdr:to>
      <xdr:col>81</xdr:col>
      <xdr:colOff>50800</xdr:colOff>
      <xdr:row>38</xdr:row>
      <xdr:rowOff>30079</xdr:rowOff>
    </xdr:to>
    <xdr:cxnSp macro="">
      <xdr:nvCxnSpPr>
        <xdr:cNvPr id="507" name="直線コネクタ 506">
          <a:extLst>
            <a:ext uri="{FF2B5EF4-FFF2-40B4-BE49-F238E27FC236}">
              <a16:creationId xmlns:a16="http://schemas.microsoft.com/office/drawing/2014/main" id="{7BFA660F-C837-4B2D-97E1-8F547493938D}"/>
            </a:ext>
          </a:extLst>
        </xdr:cNvPr>
        <xdr:cNvCxnSpPr/>
      </xdr:nvCxnSpPr>
      <xdr:spPr>
        <a:xfrm>
          <a:off x="14592300" y="6531642"/>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A550A241-B840-4196-821F-09B44B0951D7}"/>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3E281436-BC0B-485E-86AC-29F751E6C046}"/>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16542</xdr:rowOff>
    </xdr:from>
    <xdr:to>
      <xdr:col>76</xdr:col>
      <xdr:colOff>114300</xdr:colOff>
      <xdr:row>39</xdr:row>
      <xdr:rowOff>9051</xdr:rowOff>
    </xdr:to>
    <xdr:cxnSp macro="">
      <xdr:nvCxnSpPr>
        <xdr:cNvPr id="510" name="直線コネクタ 509">
          <a:extLst>
            <a:ext uri="{FF2B5EF4-FFF2-40B4-BE49-F238E27FC236}">
              <a16:creationId xmlns:a16="http://schemas.microsoft.com/office/drawing/2014/main" id="{59B4DA31-E084-4A42-BCEE-A9F7F081E5FF}"/>
            </a:ext>
          </a:extLst>
        </xdr:cNvPr>
        <xdr:cNvCxnSpPr/>
      </xdr:nvCxnSpPr>
      <xdr:spPr>
        <a:xfrm flipV="1">
          <a:off x="13703300" y="6531642"/>
          <a:ext cx="889000" cy="16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D04493F3-BDD1-4AE0-BFB9-6E2BCC68CE53}"/>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86C180CC-F883-4DFF-AD85-598876329326}"/>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9051</xdr:rowOff>
    </xdr:from>
    <xdr:to>
      <xdr:col>71</xdr:col>
      <xdr:colOff>177800</xdr:colOff>
      <xdr:row>39</xdr:row>
      <xdr:rowOff>9703</xdr:rowOff>
    </xdr:to>
    <xdr:cxnSp macro="">
      <xdr:nvCxnSpPr>
        <xdr:cNvPr id="513" name="直線コネクタ 512">
          <a:extLst>
            <a:ext uri="{FF2B5EF4-FFF2-40B4-BE49-F238E27FC236}">
              <a16:creationId xmlns:a16="http://schemas.microsoft.com/office/drawing/2014/main" id="{43B4BB8E-0373-4F94-ACBB-EBB2F4939FEC}"/>
            </a:ext>
          </a:extLst>
        </xdr:cNvPr>
        <xdr:cNvCxnSpPr/>
      </xdr:nvCxnSpPr>
      <xdr:spPr>
        <a:xfrm flipV="1">
          <a:off x="12814300" y="6695601"/>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D6C92ED6-2E7E-4CC4-A836-FB986C9905C4}"/>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3A5502B-438E-4565-9037-9AC25796E30F}"/>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5499FBE7-7B4C-4510-8099-0409CA93E4AC}"/>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6A7DBB45-84CF-480F-AC8D-004E8FE94A98}"/>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9862B114-1152-4ED6-9866-B9DF9C948C3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103FB9D5-E284-4775-861F-85ECEB8E75A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9A12F1A8-355B-4771-9B72-BB01BB33A4D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D6368F31-28B0-4ACF-BED5-C2AB7A06DF7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768E6021-184D-4186-9703-876FB9612D4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141543</xdr:rowOff>
    </xdr:from>
    <xdr:to>
      <xdr:col>85</xdr:col>
      <xdr:colOff>177800</xdr:colOff>
      <xdr:row>39</xdr:row>
      <xdr:rowOff>71693</xdr:rowOff>
    </xdr:to>
    <xdr:sp macro="" textlink="">
      <xdr:nvSpPr>
        <xdr:cNvPr id="523" name="楕円 522">
          <a:extLst>
            <a:ext uri="{FF2B5EF4-FFF2-40B4-BE49-F238E27FC236}">
              <a16:creationId xmlns:a16="http://schemas.microsoft.com/office/drawing/2014/main" id="{CB59F293-BC6D-45C5-B6DE-F24723340FFC}"/>
            </a:ext>
          </a:extLst>
        </xdr:cNvPr>
        <xdr:cNvSpPr/>
      </xdr:nvSpPr>
      <xdr:spPr>
        <a:xfrm>
          <a:off x="16268700" y="66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93475390-3A89-4D7B-BEB8-923D25CFA56A}"/>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150729</xdr:rowOff>
    </xdr:from>
    <xdr:to>
      <xdr:col>81</xdr:col>
      <xdr:colOff>101600</xdr:colOff>
      <xdr:row>38</xdr:row>
      <xdr:rowOff>80879</xdr:rowOff>
    </xdr:to>
    <xdr:sp macro="" textlink="">
      <xdr:nvSpPr>
        <xdr:cNvPr id="525" name="楕円 524">
          <a:extLst>
            <a:ext uri="{FF2B5EF4-FFF2-40B4-BE49-F238E27FC236}">
              <a16:creationId xmlns:a16="http://schemas.microsoft.com/office/drawing/2014/main" id="{66E0FBC0-FF26-4E5E-8B73-73366B90FD0D}"/>
            </a:ext>
          </a:extLst>
        </xdr:cNvPr>
        <xdr:cNvSpPr/>
      </xdr:nvSpPr>
      <xdr:spPr>
        <a:xfrm>
          <a:off x="15430500" y="64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97406</xdr:rowOff>
    </xdr:from>
    <xdr:ext cx="534377" cy="259045"/>
    <xdr:sp macro="" textlink="">
      <xdr:nvSpPr>
        <xdr:cNvPr id="526" name="テキスト ボックス 525">
          <a:extLst>
            <a:ext uri="{FF2B5EF4-FFF2-40B4-BE49-F238E27FC236}">
              <a16:creationId xmlns:a16="http://schemas.microsoft.com/office/drawing/2014/main" id="{FA5D34D0-76B7-4CDB-93C5-ED640E97FE7E}"/>
            </a:ext>
          </a:extLst>
        </xdr:cNvPr>
        <xdr:cNvSpPr txBox="1"/>
      </xdr:nvSpPr>
      <xdr:spPr>
        <a:xfrm>
          <a:off x="15214111" y="62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137192</xdr:rowOff>
    </xdr:from>
    <xdr:to>
      <xdr:col>76</xdr:col>
      <xdr:colOff>165100</xdr:colOff>
      <xdr:row>38</xdr:row>
      <xdr:rowOff>67342</xdr:rowOff>
    </xdr:to>
    <xdr:sp macro="" textlink="">
      <xdr:nvSpPr>
        <xdr:cNvPr id="527" name="楕円 526">
          <a:extLst>
            <a:ext uri="{FF2B5EF4-FFF2-40B4-BE49-F238E27FC236}">
              <a16:creationId xmlns:a16="http://schemas.microsoft.com/office/drawing/2014/main" id="{640FE1EF-9669-4B92-BA74-A27505E5326B}"/>
            </a:ext>
          </a:extLst>
        </xdr:cNvPr>
        <xdr:cNvSpPr/>
      </xdr:nvSpPr>
      <xdr:spPr>
        <a:xfrm>
          <a:off x="14541500" y="64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83869</xdr:rowOff>
    </xdr:from>
    <xdr:ext cx="534377" cy="259045"/>
    <xdr:sp macro="" textlink="">
      <xdr:nvSpPr>
        <xdr:cNvPr id="528" name="テキスト ボックス 527">
          <a:extLst>
            <a:ext uri="{FF2B5EF4-FFF2-40B4-BE49-F238E27FC236}">
              <a16:creationId xmlns:a16="http://schemas.microsoft.com/office/drawing/2014/main" id="{48989CB3-07D2-4187-9E84-D37EE69D2D8C}"/>
            </a:ext>
          </a:extLst>
        </xdr:cNvPr>
        <xdr:cNvSpPr txBox="1"/>
      </xdr:nvSpPr>
      <xdr:spPr>
        <a:xfrm>
          <a:off x="14325111" y="62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129701</xdr:rowOff>
    </xdr:from>
    <xdr:to>
      <xdr:col>72</xdr:col>
      <xdr:colOff>38100</xdr:colOff>
      <xdr:row>39</xdr:row>
      <xdr:rowOff>59851</xdr:rowOff>
    </xdr:to>
    <xdr:sp macro="" textlink="">
      <xdr:nvSpPr>
        <xdr:cNvPr id="529" name="楕円 528">
          <a:extLst>
            <a:ext uri="{FF2B5EF4-FFF2-40B4-BE49-F238E27FC236}">
              <a16:creationId xmlns:a16="http://schemas.microsoft.com/office/drawing/2014/main" id="{72F734E2-52D1-4208-8290-AA64ADB41756}"/>
            </a:ext>
          </a:extLst>
        </xdr:cNvPr>
        <xdr:cNvSpPr/>
      </xdr:nvSpPr>
      <xdr:spPr>
        <a:xfrm>
          <a:off x="13652500" y="66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50978</xdr:rowOff>
    </xdr:from>
    <xdr:ext cx="469744" cy="259045"/>
    <xdr:sp macro="" textlink="">
      <xdr:nvSpPr>
        <xdr:cNvPr id="530" name="テキスト ボックス 529">
          <a:extLst>
            <a:ext uri="{FF2B5EF4-FFF2-40B4-BE49-F238E27FC236}">
              <a16:creationId xmlns:a16="http://schemas.microsoft.com/office/drawing/2014/main" id="{498A2157-C17B-4180-8C88-CED337AE79B1}"/>
            </a:ext>
          </a:extLst>
        </xdr:cNvPr>
        <xdr:cNvSpPr txBox="1"/>
      </xdr:nvSpPr>
      <xdr:spPr>
        <a:xfrm>
          <a:off x="13468428" y="673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130353</xdr:rowOff>
    </xdr:from>
    <xdr:to>
      <xdr:col>67</xdr:col>
      <xdr:colOff>101600</xdr:colOff>
      <xdr:row>39</xdr:row>
      <xdr:rowOff>60503</xdr:rowOff>
    </xdr:to>
    <xdr:sp macro="" textlink="">
      <xdr:nvSpPr>
        <xdr:cNvPr id="531" name="楕円 530">
          <a:extLst>
            <a:ext uri="{FF2B5EF4-FFF2-40B4-BE49-F238E27FC236}">
              <a16:creationId xmlns:a16="http://schemas.microsoft.com/office/drawing/2014/main" id="{1B6FA272-C8FA-4D68-BFF0-6695BEABC4BD}"/>
            </a:ext>
          </a:extLst>
        </xdr:cNvPr>
        <xdr:cNvSpPr/>
      </xdr:nvSpPr>
      <xdr:spPr>
        <a:xfrm>
          <a:off x="12763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51630</xdr:rowOff>
    </xdr:from>
    <xdr:ext cx="469744" cy="259045"/>
    <xdr:sp macro="" textlink="">
      <xdr:nvSpPr>
        <xdr:cNvPr id="532" name="テキスト ボックス 531">
          <a:extLst>
            <a:ext uri="{FF2B5EF4-FFF2-40B4-BE49-F238E27FC236}">
              <a16:creationId xmlns:a16="http://schemas.microsoft.com/office/drawing/2014/main" id="{9F6A1576-724D-4B51-B84C-977AFC21AD9B}"/>
            </a:ext>
          </a:extLst>
        </xdr:cNvPr>
        <xdr:cNvSpPr txBox="1"/>
      </xdr:nvSpPr>
      <xdr:spPr>
        <a:xfrm>
          <a:off x="12579428" y="673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9D636BB4-552E-4E0C-9F6B-609E69D7CEB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6F3C786A-5A96-4D0D-B141-F2243D9575D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A9D2B946-E637-470F-BCAF-4A9EF40CD75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90B08969-37C3-4EE1-B1A6-2C5B28B3503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97417237-F538-4ADC-A737-400667E2239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278CD58A-7EF0-4232-876D-18410E45A4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5C72526C-9623-4A2A-A1CF-B58C8F80E9A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7DD606C8-646B-496F-9646-18BE80EB0DD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57E38DDE-D5F0-4437-B0A1-EF1D57AC769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34CFE259-1716-4D81-A1EC-5CA1DE8878B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D98ACDD5-06EC-4196-AD23-ECAB773BDC1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C640CACD-1F1B-42B9-8DDF-422AB2A310C4}"/>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3DCFFEA0-9C0F-4588-81FD-C65767E57F5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CDA7B848-4698-412F-A013-407EA0563857}"/>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3281814E-BE55-44CB-8985-D76830ABAF3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B0D37656-3BF7-412D-9CDE-D93D5815A1A7}"/>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F6592201-58B1-4E6D-8F79-3189AF01DA9B}"/>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5129D039-C017-463E-8DEA-1369066E1B5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AB08E33D-C097-499D-B1F8-4372089882D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1B1FD68D-5737-4243-9280-3C9F6C0FAA5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7ED1EE63-D66E-4086-AF00-E3C7BC3B8FEF}"/>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AFE9C5E4-EBBD-4302-BE77-6D161F766B03}"/>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896AE540-4E73-4EF0-9BD7-DB177E67A855}"/>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7F86EA9E-CB21-40A7-8C43-139351F3E97E}"/>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206A980-4088-4B3B-9D11-B9C5F9C593B1}"/>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57402AD6-E8CC-46BB-ADE7-DA16EFBE5884}"/>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F8F5C493-6117-48D9-A238-0EC791200B23}"/>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911A1B61-CCF2-4DFC-B5BE-5A343E464233}"/>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3327D66F-E88D-4F01-9872-C425ED409D91}"/>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404FE2C1-5944-4D58-A001-FC9F190A08F1}"/>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194BEC2D-D8AD-4429-9F3A-9557590AEAF6}"/>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2133103C-31F2-4777-88A7-E9C7A94778F8}"/>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7D24607C-8E17-421A-B530-B49684DBCE1F}"/>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AAE757A8-E7D6-4DF6-80C0-085C6768A217}"/>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7FE657AD-B697-466D-A107-6AC7811A395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5917E729-E881-4CFC-BADD-3A797AAEFBE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CA8E5FA1-A997-4D2C-AFCD-CE1E420AB0A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CF68EA49-EAE3-4C85-8F9A-A138C3C6DD1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2FD3A96F-1C29-4FC2-935A-279A8DC4246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FA286D4B-CB70-4FBA-98B5-77611072038D}"/>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9BF20800-03CF-4C82-86D7-40EA64FA16FB}"/>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6942D8B1-1B0F-4922-B8A5-A8390CAE7E8A}"/>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8642410C-C296-4863-9E0C-BDC98CDC28EB}"/>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385A2BE5-C889-4728-8F7B-8D3F9EB01091}"/>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6B107E8B-EEAE-4B16-BD07-B9889184D46D}"/>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E970FE18-5368-45B2-AF97-31C6A41A2E13}"/>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C9804A71-45DB-4874-9579-FF9AB33B6595}"/>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2248001D-C02D-4CDE-8219-45B3F6CB43E6}"/>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9250CBEB-B82C-4072-BC07-B1200D65EF5C}"/>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ADCC7547-B798-46F4-BF27-4BEEA0A0987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B55DC731-B651-4675-B4A7-7F6D961C147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5AC42B29-CC57-40BF-A505-07E2AF8FA31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5FA7EA50-7595-40B5-BD5A-AF94194CC8F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5265B325-3467-4611-A23D-D3C115171FD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1AE13AC5-4CCC-4D95-81F9-DBB95495A6A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E1A4C939-DE61-4EB4-A8E8-500BD7041E3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9EBEF4E1-3D75-4213-A70D-73E6CFA6DF7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750D46B3-4569-43D1-8F30-B5AF0573E33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2BA60BC1-CADB-4F85-B0BB-6185EEC2343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D39C836D-8A08-4C24-9BCE-B53360419B1C}"/>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CCC2641F-AA25-4A84-B8A0-50F6B12D64BB}"/>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7CC55A67-8767-45B8-B37C-506298EA4FE4}"/>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1E646146-AE2E-46D1-AFFE-027646F986B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B79B5E84-31C8-4D70-BE7B-A6FEFD28E42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727239E-1DF9-4C4F-9A5F-A8FCC80841F3}"/>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95F13744-8B3B-4E95-87AE-54C08A6CD7A2}"/>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9A20C31B-6CAF-4D25-8B83-E7813B183B0C}"/>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4F2E02DE-2783-4793-9887-DE177C0649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7478A543-6593-455C-BA9E-053DBDFAEB09}"/>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E185D6B3-CC6E-43CA-B8C9-884C7365B04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813E7267-367D-4CC2-8D07-498C47C09118}"/>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1726838E-94EE-4B18-BED1-B073E58CB22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691FBEBF-A846-4F55-BD70-87D722C7DB11}"/>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E7DF59C8-83E2-4A74-B8CA-30353A7FEE9C}"/>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1C61A94-3662-48E5-88B6-EDB915FB8E71}"/>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A9828CA2-AA9E-4B2E-9A14-D704BF90F50F}"/>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F521657E-36A3-443B-87C0-9BEF2BC52334}"/>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39007</xdr:rowOff>
    </xdr:from>
    <xdr:to>
      <xdr:col>85</xdr:col>
      <xdr:colOff>127000</xdr:colOff>
      <xdr:row>77</xdr:row>
      <xdr:rowOff>53170</xdr:rowOff>
    </xdr:to>
    <xdr:cxnSp macro="">
      <xdr:nvCxnSpPr>
        <xdr:cNvPr id="610" name="直線コネクタ 609">
          <a:extLst>
            <a:ext uri="{FF2B5EF4-FFF2-40B4-BE49-F238E27FC236}">
              <a16:creationId xmlns:a16="http://schemas.microsoft.com/office/drawing/2014/main" id="{F2178087-6040-45E7-8F54-B691D4A6B66C}"/>
            </a:ext>
          </a:extLst>
        </xdr:cNvPr>
        <xdr:cNvCxnSpPr/>
      </xdr:nvCxnSpPr>
      <xdr:spPr>
        <a:xfrm flipV="1">
          <a:off x="15481300" y="13240657"/>
          <a:ext cx="8382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BDA1F8BD-FE87-4A55-B04C-50ED015E857D}"/>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8EC8239E-626B-4CC1-8D81-81793DBBE617}"/>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53170</xdr:rowOff>
    </xdr:from>
    <xdr:to>
      <xdr:col>81</xdr:col>
      <xdr:colOff>50800</xdr:colOff>
      <xdr:row>77</xdr:row>
      <xdr:rowOff>94472</xdr:rowOff>
    </xdr:to>
    <xdr:cxnSp macro="">
      <xdr:nvCxnSpPr>
        <xdr:cNvPr id="613" name="直線コネクタ 612">
          <a:extLst>
            <a:ext uri="{FF2B5EF4-FFF2-40B4-BE49-F238E27FC236}">
              <a16:creationId xmlns:a16="http://schemas.microsoft.com/office/drawing/2014/main" id="{10702D29-3218-48DC-BA97-59482F8F9FDD}"/>
            </a:ext>
          </a:extLst>
        </xdr:cNvPr>
        <xdr:cNvCxnSpPr/>
      </xdr:nvCxnSpPr>
      <xdr:spPr>
        <a:xfrm flipV="1">
          <a:off x="14592300" y="13254820"/>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2BB14B73-6CAC-4C2B-8A88-0949C86A1227}"/>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D1399FC5-DF3F-4B9E-BF22-9F81313E0162}"/>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94472</xdr:rowOff>
    </xdr:from>
    <xdr:to>
      <xdr:col>76</xdr:col>
      <xdr:colOff>114300</xdr:colOff>
      <xdr:row>77</xdr:row>
      <xdr:rowOff>98830</xdr:rowOff>
    </xdr:to>
    <xdr:cxnSp macro="">
      <xdr:nvCxnSpPr>
        <xdr:cNvPr id="616" name="直線コネクタ 615">
          <a:extLst>
            <a:ext uri="{FF2B5EF4-FFF2-40B4-BE49-F238E27FC236}">
              <a16:creationId xmlns:a16="http://schemas.microsoft.com/office/drawing/2014/main" id="{8850F15C-95C3-4D49-9D1E-0D7EC7EEC51A}"/>
            </a:ext>
          </a:extLst>
        </xdr:cNvPr>
        <xdr:cNvCxnSpPr/>
      </xdr:nvCxnSpPr>
      <xdr:spPr>
        <a:xfrm flipV="1">
          <a:off x="13703300" y="13296122"/>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B87D3CA8-1B16-4FF4-BB13-DDF85B894628}"/>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1F39CA9F-7458-42B6-AA04-6F98AA671ECA}"/>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98830</xdr:rowOff>
    </xdr:from>
    <xdr:to>
      <xdr:col>71</xdr:col>
      <xdr:colOff>177800</xdr:colOff>
      <xdr:row>77</xdr:row>
      <xdr:rowOff>110575</xdr:rowOff>
    </xdr:to>
    <xdr:cxnSp macro="">
      <xdr:nvCxnSpPr>
        <xdr:cNvPr id="619" name="直線コネクタ 618">
          <a:extLst>
            <a:ext uri="{FF2B5EF4-FFF2-40B4-BE49-F238E27FC236}">
              <a16:creationId xmlns:a16="http://schemas.microsoft.com/office/drawing/2014/main" id="{22EEC9BE-60C3-49E2-AB35-A9E8901D1ACA}"/>
            </a:ext>
          </a:extLst>
        </xdr:cNvPr>
        <xdr:cNvCxnSpPr/>
      </xdr:nvCxnSpPr>
      <xdr:spPr>
        <a:xfrm flipV="1">
          <a:off x="12814300" y="13300480"/>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AB28D6AD-8D35-4A06-90DE-18061340FC16}"/>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A70D5A16-7F1D-4914-8D6F-C80A062F5CDA}"/>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257652C2-CD95-41AE-AE1D-B132108E9D18}"/>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B3C3C885-829F-4A18-A8BA-2EB03A31635B}"/>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F10EFF8B-9793-44DB-A6B3-762EDE9F660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DF2B7846-F1B6-447E-B35F-45D8684D89E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18BBD50F-9BF3-476F-A79A-731BEEE961B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D055D612-8654-4437-B078-FE0F99CC3B8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B5428EB2-BE06-4127-A0F3-558BE2B6581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159657</xdr:rowOff>
    </xdr:from>
    <xdr:to>
      <xdr:col>85</xdr:col>
      <xdr:colOff>177800</xdr:colOff>
      <xdr:row>77</xdr:row>
      <xdr:rowOff>89807</xdr:rowOff>
    </xdr:to>
    <xdr:sp macro="" textlink="">
      <xdr:nvSpPr>
        <xdr:cNvPr id="629" name="楕円 628">
          <a:extLst>
            <a:ext uri="{FF2B5EF4-FFF2-40B4-BE49-F238E27FC236}">
              <a16:creationId xmlns:a16="http://schemas.microsoft.com/office/drawing/2014/main" id="{FD74D8A8-2E7E-4255-89D6-E5A347007384}"/>
            </a:ext>
          </a:extLst>
        </xdr:cNvPr>
        <xdr:cNvSpPr/>
      </xdr:nvSpPr>
      <xdr:spPr>
        <a:xfrm>
          <a:off x="16268700" y="131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11084</xdr:rowOff>
    </xdr:from>
    <xdr:ext cx="599010" cy="259045"/>
    <xdr:sp macro="" textlink="">
      <xdr:nvSpPr>
        <xdr:cNvPr id="630" name="公債費該当値テキスト">
          <a:extLst>
            <a:ext uri="{FF2B5EF4-FFF2-40B4-BE49-F238E27FC236}">
              <a16:creationId xmlns:a16="http://schemas.microsoft.com/office/drawing/2014/main" id="{E52A1CC0-1FFC-4379-8D0F-1EDB26653D54}"/>
            </a:ext>
          </a:extLst>
        </xdr:cNvPr>
        <xdr:cNvSpPr txBox="1"/>
      </xdr:nvSpPr>
      <xdr:spPr>
        <a:xfrm>
          <a:off x="16370300" y="1304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2370</xdr:rowOff>
    </xdr:from>
    <xdr:to>
      <xdr:col>81</xdr:col>
      <xdr:colOff>101600</xdr:colOff>
      <xdr:row>77</xdr:row>
      <xdr:rowOff>103970</xdr:rowOff>
    </xdr:to>
    <xdr:sp macro="" textlink="">
      <xdr:nvSpPr>
        <xdr:cNvPr id="631" name="楕円 630">
          <a:extLst>
            <a:ext uri="{FF2B5EF4-FFF2-40B4-BE49-F238E27FC236}">
              <a16:creationId xmlns:a16="http://schemas.microsoft.com/office/drawing/2014/main" id="{28D06D9C-9E42-45A1-85EA-F07785BE0E48}"/>
            </a:ext>
          </a:extLst>
        </xdr:cNvPr>
        <xdr:cNvSpPr/>
      </xdr:nvSpPr>
      <xdr:spPr>
        <a:xfrm>
          <a:off x="15430500" y="132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120497</xdr:rowOff>
    </xdr:from>
    <xdr:ext cx="599010" cy="259045"/>
    <xdr:sp macro="" textlink="">
      <xdr:nvSpPr>
        <xdr:cNvPr id="632" name="テキスト ボックス 631">
          <a:extLst>
            <a:ext uri="{FF2B5EF4-FFF2-40B4-BE49-F238E27FC236}">
              <a16:creationId xmlns:a16="http://schemas.microsoft.com/office/drawing/2014/main" id="{B3094074-D4D2-4847-BD63-A6E4D8E26D4B}"/>
            </a:ext>
          </a:extLst>
        </xdr:cNvPr>
        <xdr:cNvSpPr txBox="1"/>
      </xdr:nvSpPr>
      <xdr:spPr>
        <a:xfrm>
          <a:off x="15181795" y="129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43672</xdr:rowOff>
    </xdr:from>
    <xdr:to>
      <xdr:col>76</xdr:col>
      <xdr:colOff>165100</xdr:colOff>
      <xdr:row>77</xdr:row>
      <xdr:rowOff>145272</xdr:rowOff>
    </xdr:to>
    <xdr:sp macro="" textlink="">
      <xdr:nvSpPr>
        <xdr:cNvPr id="633" name="楕円 632">
          <a:extLst>
            <a:ext uri="{FF2B5EF4-FFF2-40B4-BE49-F238E27FC236}">
              <a16:creationId xmlns:a16="http://schemas.microsoft.com/office/drawing/2014/main" id="{D4B144F0-4562-452D-B792-CF3F01454CC4}"/>
            </a:ext>
          </a:extLst>
        </xdr:cNvPr>
        <xdr:cNvSpPr/>
      </xdr:nvSpPr>
      <xdr:spPr>
        <a:xfrm>
          <a:off x="14541500" y="132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161799</xdr:rowOff>
    </xdr:from>
    <xdr:ext cx="599010" cy="259045"/>
    <xdr:sp macro="" textlink="">
      <xdr:nvSpPr>
        <xdr:cNvPr id="634" name="テキスト ボックス 633">
          <a:extLst>
            <a:ext uri="{FF2B5EF4-FFF2-40B4-BE49-F238E27FC236}">
              <a16:creationId xmlns:a16="http://schemas.microsoft.com/office/drawing/2014/main" id="{59176B1E-59F6-46D4-A5BA-ABB8C3A1DFD2}"/>
            </a:ext>
          </a:extLst>
        </xdr:cNvPr>
        <xdr:cNvSpPr txBox="1"/>
      </xdr:nvSpPr>
      <xdr:spPr>
        <a:xfrm>
          <a:off x="14292795" y="1302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48030</xdr:rowOff>
    </xdr:from>
    <xdr:to>
      <xdr:col>72</xdr:col>
      <xdr:colOff>38100</xdr:colOff>
      <xdr:row>77</xdr:row>
      <xdr:rowOff>149630</xdr:rowOff>
    </xdr:to>
    <xdr:sp macro="" textlink="">
      <xdr:nvSpPr>
        <xdr:cNvPr id="635" name="楕円 634">
          <a:extLst>
            <a:ext uri="{FF2B5EF4-FFF2-40B4-BE49-F238E27FC236}">
              <a16:creationId xmlns:a16="http://schemas.microsoft.com/office/drawing/2014/main" id="{F6B69F46-CD7E-447E-8094-7D8A67AE4D46}"/>
            </a:ext>
          </a:extLst>
        </xdr:cNvPr>
        <xdr:cNvSpPr/>
      </xdr:nvSpPr>
      <xdr:spPr>
        <a:xfrm>
          <a:off x="13652500" y="132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140757</xdr:rowOff>
    </xdr:from>
    <xdr:ext cx="599010" cy="259045"/>
    <xdr:sp macro="" textlink="">
      <xdr:nvSpPr>
        <xdr:cNvPr id="636" name="テキスト ボックス 635">
          <a:extLst>
            <a:ext uri="{FF2B5EF4-FFF2-40B4-BE49-F238E27FC236}">
              <a16:creationId xmlns:a16="http://schemas.microsoft.com/office/drawing/2014/main" id="{F08E4CF5-0AC2-47A2-8783-398D4137E1D4}"/>
            </a:ext>
          </a:extLst>
        </xdr:cNvPr>
        <xdr:cNvSpPr txBox="1"/>
      </xdr:nvSpPr>
      <xdr:spPr>
        <a:xfrm>
          <a:off x="13403795" y="1334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59775</xdr:rowOff>
    </xdr:from>
    <xdr:to>
      <xdr:col>67</xdr:col>
      <xdr:colOff>101600</xdr:colOff>
      <xdr:row>77</xdr:row>
      <xdr:rowOff>161375</xdr:rowOff>
    </xdr:to>
    <xdr:sp macro="" textlink="">
      <xdr:nvSpPr>
        <xdr:cNvPr id="637" name="楕円 636">
          <a:extLst>
            <a:ext uri="{FF2B5EF4-FFF2-40B4-BE49-F238E27FC236}">
              <a16:creationId xmlns:a16="http://schemas.microsoft.com/office/drawing/2014/main" id="{4E5234E7-C853-4616-ABBA-D6FEA6221348}"/>
            </a:ext>
          </a:extLst>
        </xdr:cNvPr>
        <xdr:cNvSpPr/>
      </xdr:nvSpPr>
      <xdr:spPr>
        <a:xfrm>
          <a:off x="12763500" y="132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152502</xdr:rowOff>
    </xdr:from>
    <xdr:ext cx="599010" cy="259045"/>
    <xdr:sp macro="" textlink="">
      <xdr:nvSpPr>
        <xdr:cNvPr id="638" name="テキスト ボックス 637">
          <a:extLst>
            <a:ext uri="{FF2B5EF4-FFF2-40B4-BE49-F238E27FC236}">
              <a16:creationId xmlns:a16="http://schemas.microsoft.com/office/drawing/2014/main" id="{91200ADA-8990-45E8-8459-EB1DAD3A9C8E}"/>
            </a:ext>
          </a:extLst>
        </xdr:cNvPr>
        <xdr:cNvSpPr txBox="1"/>
      </xdr:nvSpPr>
      <xdr:spPr>
        <a:xfrm>
          <a:off x="12514795" y="1335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A0E7370D-6248-4B75-82E8-A793B9ECD1B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49F50583-8F47-4F49-A5B2-390A2086498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F7A5C87-C9EA-44B3-BF1B-8BA249A7FC5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A697D0B4-FB09-4935-9167-180D5B8E6C4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C9F9B8A0-ADD8-4699-AB72-1880C374F07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64F691D-83FB-473D-A3A2-134A9F30F51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812EC0B8-92A7-433C-A4A3-86F232223BA5}"/>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47643818-E739-45D6-9F18-0327AA796E5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CC8FDDBE-67C5-421C-A77A-83F126DF738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BB1496F9-861C-4B9D-B406-11BA5B31AB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B5195056-9D53-4927-9CC1-18FD8F0C56DB}"/>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7B05DCC4-A0C3-4271-B94E-1264F494A022}"/>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B4505F44-9607-4DAF-996D-A729BF5CB5F6}"/>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DA9F815E-F338-4395-BB14-08A12604556E}"/>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CCB7963D-7AC5-431E-92DB-CA52FA98DB11}"/>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6EDB5018-6072-47FA-8AD7-1BD729FAA006}"/>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90CE18EC-CD36-496E-95EA-2EF29B21933F}"/>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6DB4452F-CAA4-44D8-A409-694289D4195B}"/>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AF2B8809-8276-4282-883C-35C8A26F36E5}"/>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F0EC5E4D-FAB7-4724-9B0B-3D309C666E3D}"/>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70BF03B6-6C70-4700-AE1B-EA10B7608C8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80402187-7AEB-4A5A-97B3-9F4F19CC7546}"/>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8DC020D-AD78-4514-9A19-814AD8C5C3B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97EBF30A-9D69-495B-9B19-C938BD25EF0B}"/>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F21ADE6C-B7B2-46C5-B976-AD8C9C81FAB5}"/>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15D8B22E-49D7-4030-9E90-4C846EDC3C8A}"/>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83E75BCE-E77B-45D7-97A6-A8B05903EFC5}"/>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ACB6F4AA-2FBF-4960-8031-3BE587241B76}"/>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161466</xdr:rowOff>
    </xdr:from>
    <xdr:to>
      <xdr:col>85</xdr:col>
      <xdr:colOff>127000</xdr:colOff>
      <xdr:row>99</xdr:row>
      <xdr:rowOff>12813</xdr:rowOff>
    </xdr:to>
    <xdr:cxnSp macro="">
      <xdr:nvCxnSpPr>
        <xdr:cNvPr id="667" name="直線コネクタ 666">
          <a:extLst>
            <a:ext uri="{FF2B5EF4-FFF2-40B4-BE49-F238E27FC236}">
              <a16:creationId xmlns:a16="http://schemas.microsoft.com/office/drawing/2014/main" id="{286639EB-B9FB-4755-9D30-545DF2865575}"/>
            </a:ext>
          </a:extLst>
        </xdr:cNvPr>
        <xdr:cNvCxnSpPr/>
      </xdr:nvCxnSpPr>
      <xdr:spPr>
        <a:xfrm>
          <a:off x="15481300" y="16963566"/>
          <a:ext cx="8382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39CE17A7-2517-41FE-B81F-298930AA3C03}"/>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1BABB9DF-2AA7-4882-B411-12FFA1D9F24D}"/>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96630</xdr:rowOff>
    </xdr:from>
    <xdr:to>
      <xdr:col>81</xdr:col>
      <xdr:colOff>50800</xdr:colOff>
      <xdr:row>98</xdr:row>
      <xdr:rowOff>161466</xdr:rowOff>
    </xdr:to>
    <xdr:cxnSp macro="">
      <xdr:nvCxnSpPr>
        <xdr:cNvPr id="670" name="直線コネクタ 669">
          <a:extLst>
            <a:ext uri="{FF2B5EF4-FFF2-40B4-BE49-F238E27FC236}">
              <a16:creationId xmlns:a16="http://schemas.microsoft.com/office/drawing/2014/main" id="{1C0DD64B-BDC4-4F92-A5B2-3177F64824A3}"/>
            </a:ext>
          </a:extLst>
        </xdr:cNvPr>
        <xdr:cNvCxnSpPr/>
      </xdr:nvCxnSpPr>
      <xdr:spPr>
        <a:xfrm>
          <a:off x="14592300" y="16898730"/>
          <a:ext cx="889000" cy="6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71204162-7E41-4A9F-B22D-A166636EA44A}"/>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B049CCA2-4F36-4F53-9963-1CD9A3FE51E7}"/>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96630</xdr:rowOff>
    </xdr:from>
    <xdr:to>
      <xdr:col>76</xdr:col>
      <xdr:colOff>114300</xdr:colOff>
      <xdr:row>99</xdr:row>
      <xdr:rowOff>10841</xdr:rowOff>
    </xdr:to>
    <xdr:cxnSp macro="">
      <xdr:nvCxnSpPr>
        <xdr:cNvPr id="673" name="直線コネクタ 672">
          <a:extLst>
            <a:ext uri="{FF2B5EF4-FFF2-40B4-BE49-F238E27FC236}">
              <a16:creationId xmlns:a16="http://schemas.microsoft.com/office/drawing/2014/main" id="{A1C3D689-E967-4D2E-838F-5402C0E53F8C}"/>
            </a:ext>
          </a:extLst>
        </xdr:cNvPr>
        <xdr:cNvCxnSpPr/>
      </xdr:nvCxnSpPr>
      <xdr:spPr>
        <a:xfrm flipV="1">
          <a:off x="13703300" y="16898730"/>
          <a:ext cx="889000" cy="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60E48C6B-A11B-44E3-9455-1E1634882D84}"/>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7B798C88-4CD6-4C2A-BFF8-EE12E2E5020C}"/>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152964</xdr:rowOff>
    </xdr:from>
    <xdr:to>
      <xdr:col>71</xdr:col>
      <xdr:colOff>177800</xdr:colOff>
      <xdr:row>99</xdr:row>
      <xdr:rowOff>10841</xdr:rowOff>
    </xdr:to>
    <xdr:cxnSp macro="">
      <xdr:nvCxnSpPr>
        <xdr:cNvPr id="676" name="直線コネクタ 675">
          <a:extLst>
            <a:ext uri="{FF2B5EF4-FFF2-40B4-BE49-F238E27FC236}">
              <a16:creationId xmlns:a16="http://schemas.microsoft.com/office/drawing/2014/main" id="{913B59F5-226A-4438-A780-D9F37955F902}"/>
            </a:ext>
          </a:extLst>
        </xdr:cNvPr>
        <xdr:cNvCxnSpPr/>
      </xdr:nvCxnSpPr>
      <xdr:spPr>
        <a:xfrm>
          <a:off x="12814300" y="16955064"/>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DA7108F8-BB81-4CC4-B4B3-6F8625FD04B5}"/>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37EE7CC4-9369-4B52-AD5E-6ED3C117C468}"/>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E6CFCD65-C722-4D27-9AA7-86FB5607EF11}"/>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771087AC-D7B5-481A-9F19-E13EEDCE1313}"/>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9D2A0AFD-3532-4064-9DDA-2206699E7C5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9EF56EED-1F09-4A94-80D6-F0093E07B7A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E19D27AA-CA50-48BF-812C-E7C1AB49144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64337A73-3878-4AF5-B732-696F9C174EA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189739E4-AE1D-4F60-8759-A388AA374A6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133463</xdr:rowOff>
    </xdr:from>
    <xdr:to>
      <xdr:col>85</xdr:col>
      <xdr:colOff>177800</xdr:colOff>
      <xdr:row>99</xdr:row>
      <xdr:rowOff>63613</xdr:rowOff>
    </xdr:to>
    <xdr:sp macro="" textlink="">
      <xdr:nvSpPr>
        <xdr:cNvPr id="686" name="楕円 685">
          <a:extLst>
            <a:ext uri="{FF2B5EF4-FFF2-40B4-BE49-F238E27FC236}">
              <a16:creationId xmlns:a16="http://schemas.microsoft.com/office/drawing/2014/main" id="{8F8AEDBC-FA20-44CC-B248-820019756AF3}"/>
            </a:ext>
          </a:extLst>
        </xdr:cNvPr>
        <xdr:cNvSpPr/>
      </xdr:nvSpPr>
      <xdr:spPr>
        <a:xfrm>
          <a:off x="16268700" y="1693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48390</xdr:rowOff>
    </xdr:from>
    <xdr:ext cx="534377" cy="259045"/>
    <xdr:sp macro="" textlink="">
      <xdr:nvSpPr>
        <xdr:cNvPr id="687" name="積立金該当値テキスト">
          <a:extLst>
            <a:ext uri="{FF2B5EF4-FFF2-40B4-BE49-F238E27FC236}">
              <a16:creationId xmlns:a16="http://schemas.microsoft.com/office/drawing/2014/main" id="{96EA2D6D-6FC1-416C-A696-FAA10D7CFF4E}"/>
            </a:ext>
          </a:extLst>
        </xdr:cNvPr>
        <xdr:cNvSpPr txBox="1"/>
      </xdr:nvSpPr>
      <xdr:spPr>
        <a:xfrm>
          <a:off x="16370300" y="168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110666</xdr:rowOff>
    </xdr:from>
    <xdr:to>
      <xdr:col>81</xdr:col>
      <xdr:colOff>101600</xdr:colOff>
      <xdr:row>99</xdr:row>
      <xdr:rowOff>40816</xdr:rowOff>
    </xdr:to>
    <xdr:sp macro="" textlink="">
      <xdr:nvSpPr>
        <xdr:cNvPr id="688" name="楕円 687">
          <a:extLst>
            <a:ext uri="{FF2B5EF4-FFF2-40B4-BE49-F238E27FC236}">
              <a16:creationId xmlns:a16="http://schemas.microsoft.com/office/drawing/2014/main" id="{462604BD-9FB7-4266-82E8-8C3AD77CA56C}"/>
            </a:ext>
          </a:extLst>
        </xdr:cNvPr>
        <xdr:cNvSpPr/>
      </xdr:nvSpPr>
      <xdr:spPr>
        <a:xfrm>
          <a:off x="15430500" y="169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31943</xdr:rowOff>
    </xdr:from>
    <xdr:ext cx="534377" cy="259045"/>
    <xdr:sp macro="" textlink="">
      <xdr:nvSpPr>
        <xdr:cNvPr id="689" name="テキスト ボックス 688">
          <a:extLst>
            <a:ext uri="{FF2B5EF4-FFF2-40B4-BE49-F238E27FC236}">
              <a16:creationId xmlns:a16="http://schemas.microsoft.com/office/drawing/2014/main" id="{5A067DCF-8896-4C29-9B06-15D58AC9D685}"/>
            </a:ext>
          </a:extLst>
        </xdr:cNvPr>
        <xdr:cNvSpPr txBox="1"/>
      </xdr:nvSpPr>
      <xdr:spPr>
        <a:xfrm>
          <a:off x="15214111" y="1700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45830</xdr:rowOff>
    </xdr:from>
    <xdr:to>
      <xdr:col>76</xdr:col>
      <xdr:colOff>165100</xdr:colOff>
      <xdr:row>98</xdr:row>
      <xdr:rowOff>147430</xdr:rowOff>
    </xdr:to>
    <xdr:sp macro="" textlink="">
      <xdr:nvSpPr>
        <xdr:cNvPr id="690" name="楕円 689">
          <a:extLst>
            <a:ext uri="{FF2B5EF4-FFF2-40B4-BE49-F238E27FC236}">
              <a16:creationId xmlns:a16="http://schemas.microsoft.com/office/drawing/2014/main" id="{182B9655-4488-4549-AC31-7BA23459877C}"/>
            </a:ext>
          </a:extLst>
        </xdr:cNvPr>
        <xdr:cNvSpPr/>
      </xdr:nvSpPr>
      <xdr:spPr>
        <a:xfrm>
          <a:off x="14541500" y="168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138557</xdr:rowOff>
    </xdr:from>
    <xdr:ext cx="534377" cy="259045"/>
    <xdr:sp macro="" textlink="">
      <xdr:nvSpPr>
        <xdr:cNvPr id="691" name="テキスト ボックス 690">
          <a:extLst>
            <a:ext uri="{FF2B5EF4-FFF2-40B4-BE49-F238E27FC236}">
              <a16:creationId xmlns:a16="http://schemas.microsoft.com/office/drawing/2014/main" id="{D26832D9-D3A9-4B9B-B333-22B17CA1AD1F}"/>
            </a:ext>
          </a:extLst>
        </xdr:cNvPr>
        <xdr:cNvSpPr txBox="1"/>
      </xdr:nvSpPr>
      <xdr:spPr>
        <a:xfrm>
          <a:off x="14325111" y="169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131491</xdr:rowOff>
    </xdr:from>
    <xdr:to>
      <xdr:col>72</xdr:col>
      <xdr:colOff>38100</xdr:colOff>
      <xdr:row>99</xdr:row>
      <xdr:rowOff>61641</xdr:rowOff>
    </xdr:to>
    <xdr:sp macro="" textlink="">
      <xdr:nvSpPr>
        <xdr:cNvPr id="692" name="楕円 691">
          <a:extLst>
            <a:ext uri="{FF2B5EF4-FFF2-40B4-BE49-F238E27FC236}">
              <a16:creationId xmlns:a16="http://schemas.microsoft.com/office/drawing/2014/main" id="{82012916-4938-4514-859E-2BD89B3F0677}"/>
            </a:ext>
          </a:extLst>
        </xdr:cNvPr>
        <xdr:cNvSpPr/>
      </xdr:nvSpPr>
      <xdr:spPr>
        <a:xfrm>
          <a:off x="13652500" y="169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52768</xdr:rowOff>
    </xdr:from>
    <xdr:ext cx="534377" cy="259045"/>
    <xdr:sp macro="" textlink="">
      <xdr:nvSpPr>
        <xdr:cNvPr id="693" name="テキスト ボックス 692">
          <a:extLst>
            <a:ext uri="{FF2B5EF4-FFF2-40B4-BE49-F238E27FC236}">
              <a16:creationId xmlns:a16="http://schemas.microsoft.com/office/drawing/2014/main" id="{A1E35BA7-F61C-496A-913B-50278468B124}"/>
            </a:ext>
          </a:extLst>
        </xdr:cNvPr>
        <xdr:cNvSpPr txBox="1"/>
      </xdr:nvSpPr>
      <xdr:spPr>
        <a:xfrm>
          <a:off x="13436111" y="170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102164</xdr:rowOff>
    </xdr:from>
    <xdr:to>
      <xdr:col>67</xdr:col>
      <xdr:colOff>101600</xdr:colOff>
      <xdr:row>99</xdr:row>
      <xdr:rowOff>32314</xdr:rowOff>
    </xdr:to>
    <xdr:sp macro="" textlink="">
      <xdr:nvSpPr>
        <xdr:cNvPr id="694" name="楕円 693">
          <a:extLst>
            <a:ext uri="{FF2B5EF4-FFF2-40B4-BE49-F238E27FC236}">
              <a16:creationId xmlns:a16="http://schemas.microsoft.com/office/drawing/2014/main" id="{03ACECD4-EDA6-435C-B84A-05C38DD9474C}"/>
            </a:ext>
          </a:extLst>
        </xdr:cNvPr>
        <xdr:cNvSpPr/>
      </xdr:nvSpPr>
      <xdr:spPr>
        <a:xfrm>
          <a:off x="12763500" y="169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23441</xdr:rowOff>
    </xdr:from>
    <xdr:ext cx="534377" cy="259045"/>
    <xdr:sp macro="" textlink="">
      <xdr:nvSpPr>
        <xdr:cNvPr id="695" name="テキスト ボックス 694">
          <a:extLst>
            <a:ext uri="{FF2B5EF4-FFF2-40B4-BE49-F238E27FC236}">
              <a16:creationId xmlns:a16="http://schemas.microsoft.com/office/drawing/2014/main" id="{3D5480C1-1C74-4B51-AD9F-8F348C11010C}"/>
            </a:ext>
          </a:extLst>
        </xdr:cNvPr>
        <xdr:cNvSpPr txBox="1"/>
      </xdr:nvSpPr>
      <xdr:spPr>
        <a:xfrm>
          <a:off x="12547111" y="1699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719D1EEA-5FB3-4D01-8A1D-99E13841039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1A8843D0-5DCF-4D6A-A327-3D281357934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197F2DC8-2F70-4ADA-84F1-3B3440C28BF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2E1F8AB2-6A7B-4755-A17C-3856E673BE1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B048B422-1574-4993-9A9E-B208EE34F8D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54BBED92-B425-4E9B-A65E-3BB240F04E2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55FCCC22-0EB4-4472-94F7-55C89E7798E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FC74A8B3-3B25-4430-A176-891C95889CA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B2045B78-06FB-47A8-A665-9A2894D9345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339524D0-CE0C-4C6E-B89C-E79F7D3C9B9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26BB80EF-75CF-4061-9884-63D19F2830CC}"/>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DDE9B950-E891-4D67-B545-205034B4BD53}"/>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AA467822-EF5E-4B18-B21D-56388CBA08C1}"/>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55B04B42-0B32-49F9-BB01-334578888C8E}"/>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D7B950B4-BEE9-43A4-827F-3F23E88AFA2C}"/>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9E903BA7-572C-4136-9418-CCDD6A60F57A}"/>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5904E3F0-B4C3-4DD0-B5D4-279EDB044A28}"/>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A395584-603A-4CA9-9C28-E3D9861457B6}"/>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4D4DD44D-3DDC-444D-BA6D-37C8F85A6688}"/>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CD18F464-56B3-4198-81FD-564AB112D712}"/>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6C21BC58-F26B-4A7E-B68C-88E600A8DB7F}"/>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AF449BE-3DC0-4705-8449-52AC4E592E98}"/>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DFC73D3F-B3D8-42D9-B852-6A19F1B2060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963A8BC1-7211-4E82-95E0-675388815DA3}"/>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C4413534-FC10-470E-9EB4-DCD8F263C46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3E7E23B1-D182-44FF-B82E-E3D732883FF2}"/>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9B7D2B82-5523-47B3-8151-303E16C18129}"/>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BE622A7C-4D2E-4048-B622-514B70E23A86}"/>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C895B99E-DBCA-4858-A329-7BEB2C99E70D}"/>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C1E100B2-0E31-41DC-8568-8041D3A4E0B9}"/>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98214</xdr:rowOff>
    </xdr:from>
    <xdr:to>
      <xdr:col>116</xdr:col>
      <xdr:colOff>63500</xdr:colOff>
      <xdr:row>39</xdr:row>
      <xdr:rowOff>98552</xdr:rowOff>
    </xdr:to>
    <xdr:cxnSp macro="">
      <xdr:nvCxnSpPr>
        <xdr:cNvPr id="726" name="直線コネクタ 725">
          <a:extLst>
            <a:ext uri="{FF2B5EF4-FFF2-40B4-BE49-F238E27FC236}">
              <a16:creationId xmlns:a16="http://schemas.microsoft.com/office/drawing/2014/main" id="{BB32A074-546E-40A9-A6D7-E8444967D316}"/>
            </a:ext>
          </a:extLst>
        </xdr:cNvPr>
        <xdr:cNvCxnSpPr/>
      </xdr:nvCxnSpPr>
      <xdr:spPr>
        <a:xfrm flipV="1">
          <a:off x="21323300" y="6784764"/>
          <a:ext cx="8382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16265C06-290B-4D6C-8CD8-074DD442D068}"/>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BA4DAE47-0CFD-46C4-9692-F2B81BFE05EC}"/>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98552</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48F2A331-139B-4B9C-B4CE-FDC180EBB3C0}"/>
            </a:ext>
          </a:extLst>
        </xdr:cNvPr>
        <xdr:cNvCxnSpPr/>
      </xdr:nvCxnSpPr>
      <xdr:spPr>
        <a:xfrm flipV="1">
          <a:off x="20434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8AC4A8A9-0E92-4F2D-9515-820CB47E1729}"/>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13A2130D-DA40-4A85-A6FC-81952812A15B}"/>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173EDB07-2382-4AA2-8477-F07DE24D93E6}"/>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3B7ACD4A-C707-45B5-83E5-D6457E48156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B0885049-3CBF-4460-92D9-8237B1323B23}"/>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878D8C71-FB88-4F98-9938-8A062A27B085}"/>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59E3917A-F251-423D-B623-AA6E8B80E398}"/>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D1C6B5CA-1637-4918-9115-E11FFFA62F9F}"/>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19EDBBEF-4230-47FF-AD21-50992DEA00AA}"/>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E307B77C-5D3D-4B95-B809-BB147D61E69A}"/>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CA08A8F-A93C-4547-996B-1C786F487CB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E226492C-FDFD-408F-964B-7F0A37EF68B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53D8EEAB-FE86-46BF-93BF-EB6DFC31B70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D5891DAD-4092-42C0-BFD2-F5AD54EED7B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25A43BFD-4C7C-44F8-8BA6-CB7DA01DBB5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47414</xdr:rowOff>
    </xdr:from>
    <xdr:to>
      <xdr:col>116</xdr:col>
      <xdr:colOff>114300</xdr:colOff>
      <xdr:row>39</xdr:row>
      <xdr:rowOff>149014</xdr:rowOff>
    </xdr:to>
    <xdr:sp macro="" textlink="">
      <xdr:nvSpPr>
        <xdr:cNvPr id="745" name="楕円 744">
          <a:extLst>
            <a:ext uri="{FF2B5EF4-FFF2-40B4-BE49-F238E27FC236}">
              <a16:creationId xmlns:a16="http://schemas.microsoft.com/office/drawing/2014/main" id="{001878FE-9EB8-43A1-B2A6-5E3F8F8E686C}"/>
            </a:ext>
          </a:extLst>
        </xdr:cNvPr>
        <xdr:cNvSpPr/>
      </xdr:nvSpPr>
      <xdr:spPr>
        <a:xfrm>
          <a:off x="22110700" y="67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313932" cy="259045"/>
    <xdr:sp macro="" textlink="">
      <xdr:nvSpPr>
        <xdr:cNvPr id="746" name="投資及び出資金該当値テキスト">
          <a:extLst>
            <a:ext uri="{FF2B5EF4-FFF2-40B4-BE49-F238E27FC236}">
              <a16:creationId xmlns:a16="http://schemas.microsoft.com/office/drawing/2014/main" id="{AF966696-D0BA-4CC1-9E7D-5F36BC788692}"/>
            </a:ext>
          </a:extLst>
        </xdr:cNvPr>
        <xdr:cNvSpPr txBox="1"/>
      </xdr:nvSpPr>
      <xdr:spPr>
        <a:xfrm>
          <a:off x="22212300" y="667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47752</xdr:rowOff>
    </xdr:from>
    <xdr:to>
      <xdr:col>112</xdr:col>
      <xdr:colOff>38100</xdr:colOff>
      <xdr:row>39</xdr:row>
      <xdr:rowOff>149352</xdr:rowOff>
    </xdr:to>
    <xdr:sp macro="" textlink="">
      <xdr:nvSpPr>
        <xdr:cNvPr id="747" name="楕円 746">
          <a:extLst>
            <a:ext uri="{FF2B5EF4-FFF2-40B4-BE49-F238E27FC236}">
              <a16:creationId xmlns:a16="http://schemas.microsoft.com/office/drawing/2014/main" id="{1732927A-05FA-4DB4-8945-47E68D18FCDA}"/>
            </a:ext>
          </a:extLst>
        </xdr:cNvPr>
        <xdr:cNvSpPr/>
      </xdr:nvSpPr>
      <xdr:spPr>
        <a:xfrm>
          <a:off x="21272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140479</xdr:rowOff>
    </xdr:from>
    <xdr:ext cx="313932" cy="259045"/>
    <xdr:sp macro="" textlink="">
      <xdr:nvSpPr>
        <xdr:cNvPr id="748" name="テキスト ボックス 747">
          <a:extLst>
            <a:ext uri="{FF2B5EF4-FFF2-40B4-BE49-F238E27FC236}">
              <a16:creationId xmlns:a16="http://schemas.microsoft.com/office/drawing/2014/main" id="{01303174-DE2F-44D1-B9B9-89DFF277057C}"/>
            </a:ext>
          </a:extLst>
        </xdr:cNvPr>
        <xdr:cNvSpPr txBox="1"/>
      </xdr:nvSpPr>
      <xdr:spPr>
        <a:xfrm>
          <a:off x="21166333" y="6827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FBEFC9EC-619B-42E6-9176-94F0DB77178A}"/>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73FBB37D-5B57-478D-B279-6C393645C8FE}"/>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18154A0E-4B01-4850-85D6-BAA7ABC870C5}"/>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C78FA710-8BE9-401A-B75F-932024A8EF46}"/>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C94A9073-01F7-42AC-9BC0-8941ACCE149C}"/>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91878851-B822-4CC2-918F-AD20C9D09215}"/>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64E558A-1277-4D82-A5D5-ABDE41746D0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C23B0F32-D0B0-4084-A5B4-2F42891AFE1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4EED8F94-BFFA-4B7C-824E-61EA58B34E2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D2D2F59F-3380-452C-820D-6122559C160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DCE273-294A-4EDB-A190-332AF495815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E5860A1D-7606-484F-991F-627F20736DB4}"/>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51CC9B7E-9302-439D-8722-E8CF9D35183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B9128187-552A-43EC-87C9-A5220454041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61627AA6-904F-485B-B867-FBB0DF64020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D5B85C9C-8E0C-4AA6-8512-D56B4D7CF7E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A5E4BC2E-FD92-4A62-96A9-7FBAF5FEE5A3}"/>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457060FD-9321-455F-8643-FB7F541634E9}"/>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8F9F3E7-A1B0-4044-8BA7-2A628D812FBE}"/>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3C292712-9D95-4512-BC1A-F66FADC855E2}"/>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313ADE51-86BE-4E0E-B581-D27C45D4FFD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319AADF1-BC7D-476B-B1A9-88E4681E94B9}"/>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D85C73FD-627E-4F2F-BC1C-3416D12252F2}"/>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22759188-5B9B-43D0-B409-E353ECAF13BD}"/>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C19C09CF-C413-432A-8C43-3375CAB172B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CCC91523-3754-44D8-8E85-0853E19AFA2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2DCA2D9B-E984-45C0-AC01-4AB6A261D7F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EFA80AD1-BA5D-4FB3-B3EB-18781C80B63F}"/>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6CB7B1BF-6A0A-456B-B923-D459A893056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304A13D5-58C0-4F0A-95A1-3B10FD2714E2}"/>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E34BC504-45D7-4480-8447-E8FB998B394C}"/>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AB73B0E2-FF83-43D5-BC01-284189B05E79}"/>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97F6EEFE-E08D-47A0-A5BF-BFC1C012928C}"/>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F4A038C-3C30-40F0-82B8-9A6D8F41AD7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F8F0323-74E3-4588-9D5C-E8990FE4AF1D}"/>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132472</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3170A5A2-C8E7-40BB-AD21-B7D590160C80}"/>
            </a:ext>
          </a:extLst>
        </xdr:cNvPr>
        <xdr:cNvCxnSpPr/>
      </xdr:nvCxnSpPr>
      <xdr:spPr>
        <a:xfrm>
          <a:off x="20434300" y="10076572"/>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F4162111-ABD6-4866-8303-9E9810323BDE}"/>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39501D0C-F01D-417E-A4EF-488023C13307}"/>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132472</xdr:rowOff>
    </xdr:from>
    <xdr:to>
      <xdr:col>107</xdr:col>
      <xdr:colOff>50800</xdr:colOff>
      <xdr:row>58</xdr:row>
      <xdr:rowOff>132563</xdr:rowOff>
    </xdr:to>
    <xdr:cxnSp macro="">
      <xdr:nvCxnSpPr>
        <xdr:cNvPr id="787" name="直線コネクタ 786">
          <a:extLst>
            <a:ext uri="{FF2B5EF4-FFF2-40B4-BE49-F238E27FC236}">
              <a16:creationId xmlns:a16="http://schemas.microsoft.com/office/drawing/2014/main" id="{BDDE2590-32D6-4929-8C52-6B914ED30087}"/>
            </a:ext>
          </a:extLst>
        </xdr:cNvPr>
        <xdr:cNvCxnSpPr/>
      </xdr:nvCxnSpPr>
      <xdr:spPr>
        <a:xfrm flipV="1">
          <a:off x="19545300" y="1007657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D912B00F-17A1-43DA-85D7-955358F31B5A}"/>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BEA1DFAD-DC6A-41DD-B476-D609E1B61882}"/>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132563</xdr:rowOff>
    </xdr:from>
    <xdr:to>
      <xdr:col>102</xdr:col>
      <xdr:colOff>114300</xdr:colOff>
      <xdr:row>58</xdr:row>
      <xdr:rowOff>132710</xdr:rowOff>
    </xdr:to>
    <xdr:cxnSp macro="">
      <xdr:nvCxnSpPr>
        <xdr:cNvPr id="790" name="直線コネクタ 789">
          <a:extLst>
            <a:ext uri="{FF2B5EF4-FFF2-40B4-BE49-F238E27FC236}">
              <a16:creationId xmlns:a16="http://schemas.microsoft.com/office/drawing/2014/main" id="{FE880845-6B96-4405-9914-BA6BCFB891B2}"/>
            </a:ext>
          </a:extLst>
        </xdr:cNvPr>
        <xdr:cNvCxnSpPr/>
      </xdr:nvCxnSpPr>
      <xdr:spPr>
        <a:xfrm flipV="1">
          <a:off x="18656300" y="10076663"/>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EA99B462-517D-46E0-AFD4-970E85E53A7F}"/>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D4109458-A8D0-4173-8EF8-FFE477F94527}"/>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1ACB38D3-0DD0-4C00-A603-0A231FC43812}"/>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2A30F72D-07A1-4DB2-A288-035A2DF49765}"/>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ABD11C62-701F-459F-AD91-53E3317CAB0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ED335FF3-AFBB-4BD5-B727-7382D7998AA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870BB1C8-86C8-44F1-B839-4351323E0DC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8CEEBF00-6677-4C8C-9465-097FAF6EA69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C56DC4AF-DDD8-4464-A923-249087BA2ED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88FFE2E4-8F34-4AD8-B1B2-7A07D257C289}"/>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CB428B53-1F53-46F6-8B82-431EB26118D6}"/>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3F4F25D-EA4E-4942-B76D-13B2AACC597D}"/>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805159E7-DFA7-4B82-8810-EC2C97AAB8D2}"/>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81672</xdr:rowOff>
    </xdr:from>
    <xdr:to>
      <xdr:col>107</xdr:col>
      <xdr:colOff>101600</xdr:colOff>
      <xdr:row>59</xdr:row>
      <xdr:rowOff>11822</xdr:rowOff>
    </xdr:to>
    <xdr:sp macro="" textlink="">
      <xdr:nvSpPr>
        <xdr:cNvPr id="804" name="楕円 803">
          <a:extLst>
            <a:ext uri="{FF2B5EF4-FFF2-40B4-BE49-F238E27FC236}">
              <a16:creationId xmlns:a16="http://schemas.microsoft.com/office/drawing/2014/main" id="{D738E870-E316-4F14-BF72-91470DB8C566}"/>
            </a:ext>
          </a:extLst>
        </xdr:cNvPr>
        <xdr:cNvSpPr/>
      </xdr:nvSpPr>
      <xdr:spPr>
        <a:xfrm>
          <a:off x="20383500" y="100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2949</xdr:rowOff>
    </xdr:from>
    <xdr:ext cx="469744" cy="259045"/>
    <xdr:sp macro="" textlink="">
      <xdr:nvSpPr>
        <xdr:cNvPr id="805" name="テキスト ボックス 804">
          <a:extLst>
            <a:ext uri="{FF2B5EF4-FFF2-40B4-BE49-F238E27FC236}">
              <a16:creationId xmlns:a16="http://schemas.microsoft.com/office/drawing/2014/main" id="{C35F78A6-31ED-436B-8754-148B9C13DB5C}"/>
            </a:ext>
          </a:extLst>
        </xdr:cNvPr>
        <xdr:cNvSpPr txBox="1"/>
      </xdr:nvSpPr>
      <xdr:spPr>
        <a:xfrm>
          <a:off x="20199428" y="10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81763</xdr:rowOff>
    </xdr:from>
    <xdr:to>
      <xdr:col>102</xdr:col>
      <xdr:colOff>165100</xdr:colOff>
      <xdr:row>59</xdr:row>
      <xdr:rowOff>11913</xdr:rowOff>
    </xdr:to>
    <xdr:sp macro="" textlink="">
      <xdr:nvSpPr>
        <xdr:cNvPr id="806" name="楕円 805">
          <a:extLst>
            <a:ext uri="{FF2B5EF4-FFF2-40B4-BE49-F238E27FC236}">
              <a16:creationId xmlns:a16="http://schemas.microsoft.com/office/drawing/2014/main" id="{5A737C7F-5086-43F7-A04C-2F3C65ED0914}"/>
            </a:ext>
          </a:extLst>
        </xdr:cNvPr>
        <xdr:cNvSpPr/>
      </xdr:nvSpPr>
      <xdr:spPr>
        <a:xfrm>
          <a:off x="19494500" y="100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3040</xdr:rowOff>
    </xdr:from>
    <xdr:ext cx="469744" cy="259045"/>
    <xdr:sp macro="" textlink="">
      <xdr:nvSpPr>
        <xdr:cNvPr id="807" name="テキスト ボックス 806">
          <a:extLst>
            <a:ext uri="{FF2B5EF4-FFF2-40B4-BE49-F238E27FC236}">
              <a16:creationId xmlns:a16="http://schemas.microsoft.com/office/drawing/2014/main" id="{9BDA150E-F8AE-4650-A6A0-067176240D5C}"/>
            </a:ext>
          </a:extLst>
        </xdr:cNvPr>
        <xdr:cNvSpPr txBox="1"/>
      </xdr:nvSpPr>
      <xdr:spPr>
        <a:xfrm>
          <a:off x="19310428" y="1011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81910</xdr:rowOff>
    </xdr:from>
    <xdr:to>
      <xdr:col>98</xdr:col>
      <xdr:colOff>38100</xdr:colOff>
      <xdr:row>59</xdr:row>
      <xdr:rowOff>12060</xdr:rowOff>
    </xdr:to>
    <xdr:sp macro="" textlink="">
      <xdr:nvSpPr>
        <xdr:cNvPr id="808" name="楕円 807">
          <a:extLst>
            <a:ext uri="{FF2B5EF4-FFF2-40B4-BE49-F238E27FC236}">
              <a16:creationId xmlns:a16="http://schemas.microsoft.com/office/drawing/2014/main" id="{39F22847-6470-4557-9448-F67F4D9A96ED}"/>
            </a:ext>
          </a:extLst>
        </xdr:cNvPr>
        <xdr:cNvSpPr/>
      </xdr:nvSpPr>
      <xdr:spPr>
        <a:xfrm>
          <a:off x="18605500" y="100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3187</xdr:rowOff>
    </xdr:from>
    <xdr:ext cx="469744" cy="259045"/>
    <xdr:sp macro="" textlink="">
      <xdr:nvSpPr>
        <xdr:cNvPr id="809" name="テキスト ボックス 808">
          <a:extLst>
            <a:ext uri="{FF2B5EF4-FFF2-40B4-BE49-F238E27FC236}">
              <a16:creationId xmlns:a16="http://schemas.microsoft.com/office/drawing/2014/main" id="{F11D1D7C-788B-4D33-A2C2-24E5DDEDB9D8}"/>
            </a:ext>
          </a:extLst>
        </xdr:cNvPr>
        <xdr:cNvSpPr txBox="1"/>
      </xdr:nvSpPr>
      <xdr:spPr>
        <a:xfrm>
          <a:off x="18421428" y="1011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B4094995-53CA-4006-98B9-AD7DE0079D7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7F71749B-9C73-4F21-AC5F-B7727A30F2B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BAE763E4-6548-4E60-B4E1-4D55D0FC23E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FA3DFDAF-BEC8-4F6D-BECD-8DFE6AF8EFAF}"/>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F627833D-8E3D-4DA7-AC26-CE7C499D5AB7}"/>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FC8E679-5EE6-4629-91A7-323AED89E86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6760C713-B8F0-4775-A504-4941C38833A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B4A21C6D-0BBB-49EE-A20A-5495C5ED234C}"/>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210FCD51-3E0C-4692-AC17-D626C4E17D36}"/>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FC463942-983F-4CAD-969E-39198985985B}"/>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53F8DC6-72F7-43A2-8EAA-0A6780193A44}"/>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DDD8551C-DA26-4320-82B0-93C957EF5214}"/>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8CEFB8D2-4435-4D94-9C77-6022C716398A}"/>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C7FEEA3D-1512-4086-9152-3CCC83627054}"/>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A3EEF26C-FACC-4280-A4E3-EA1544CE104E}"/>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B0AA90B5-417D-4547-B7B8-9E2279790038}"/>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62A2DFB-1FA1-41D2-A1F0-C771491BA9F4}"/>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E3BCC6E4-0BA2-4036-9184-91E92EBD0023}"/>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FBB3C256-62DD-4949-A6AF-A13EF661F66F}"/>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F13C4D0E-E115-4C3E-9863-4CAADB8015EA}"/>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6FE1D147-D158-41AE-931D-BA1B6C752E92}"/>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A77E58D6-A206-4600-95BC-729A15120018}"/>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CC1A1D4A-07EA-42B6-B532-8B2CB33920D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DFA56041-5C62-405D-857D-255B45CE45CA}"/>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65AD482F-45FC-41D4-98B0-020BA6C4F8C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30D502E1-3641-4F2D-B315-E4AD24F8F806}"/>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59F88564-2CDF-4484-9D78-AB38701D8478}"/>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8CE327AB-ECF7-4F9E-96DB-AB522C63C4E3}"/>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B60AEA18-AFCF-401F-BF03-71A8ABC7B7BB}"/>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81CCA79F-1AFB-4B13-BA94-A1442DEA0307}"/>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73572</xdr:rowOff>
    </xdr:from>
    <xdr:to>
      <xdr:col>116</xdr:col>
      <xdr:colOff>63500</xdr:colOff>
      <xdr:row>77</xdr:row>
      <xdr:rowOff>100113</xdr:rowOff>
    </xdr:to>
    <xdr:cxnSp macro="">
      <xdr:nvCxnSpPr>
        <xdr:cNvPr id="840" name="直線コネクタ 839">
          <a:extLst>
            <a:ext uri="{FF2B5EF4-FFF2-40B4-BE49-F238E27FC236}">
              <a16:creationId xmlns:a16="http://schemas.microsoft.com/office/drawing/2014/main" id="{6BE9E2F8-8573-447B-9A64-75DD03FAB115}"/>
            </a:ext>
          </a:extLst>
        </xdr:cNvPr>
        <xdr:cNvCxnSpPr/>
      </xdr:nvCxnSpPr>
      <xdr:spPr>
        <a:xfrm>
          <a:off x="21323300" y="13275222"/>
          <a:ext cx="838200" cy="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7FAE15A9-34A7-4635-812E-7FB5DA580334}"/>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FF1DCE00-509D-4D5D-9C2E-9153E332CBCD}"/>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73572</xdr:rowOff>
    </xdr:from>
    <xdr:to>
      <xdr:col>111</xdr:col>
      <xdr:colOff>177800</xdr:colOff>
      <xdr:row>77</xdr:row>
      <xdr:rowOff>83164</xdr:rowOff>
    </xdr:to>
    <xdr:cxnSp macro="">
      <xdr:nvCxnSpPr>
        <xdr:cNvPr id="843" name="直線コネクタ 842">
          <a:extLst>
            <a:ext uri="{FF2B5EF4-FFF2-40B4-BE49-F238E27FC236}">
              <a16:creationId xmlns:a16="http://schemas.microsoft.com/office/drawing/2014/main" id="{5FF91516-B532-4A85-AE95-97D7C9FDDEC9}"/>
            </a:ext>
          </a:extLst>
        </xdr:cNvPr>
        <xdr:cNvCxnSpPr/>
      </xdr:nvCxnSpPr>
      <xdr:spPr>
        <a:xfrm flipV="1">
          <a:off x="20434300" y="13275222"/>
          <a:ext cx="889000" cy="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F8CC58EA-21DC-4968-B3CD-119AA56B4E29}"/>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1BC6EA81-4194-4BCE-8F17-6A15B91CC6BD}"/>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83164</xdr:rowOff>
    </xdr:from>
    <xdr:to>
      <xdr:col>107</xdr:col>
      <xdr:colOff>50800</xdr:colOff>
      <xdr:row>77</xdr:row>
      <xdr:rowOff>90221</xdr:rowOff>
    </xdr:to>
    <xdr:cxnSp macro="">
      <xdr:nvCxnSpPr>
        <xdr:cNvPr id="846" name="直線コネクタ 845">
          <a:extLst>
            <a:ext uri="{FF2B5EF4-FFF2-40B4-BE49-F238E27FC236}">
              <a16:creationId xmlns:a16="http://schemas.microsoft.com/office/drawing/2014/main" id="{3084AF75-C547-418B-98C7-A8C18715972D}"/>
            </a:ext>
          </a:extLst>
        </xdr:cNvPr>
        <xdr:cNvCxnSpPr/>
      </xdr:nvCxnSpPr>
      <xdr:spPr>
        <a:xfrm flipV="1">
          <a:off x="19545300" y="13284814"/>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5C826388-56D1-4268-9127-37E19CF34E66}"/>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5F70F9B6-A968-4ADE-B6AF-D5A6A2AAD02D}"/>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90221</xdr:rowOff>
    </xdr:from>
    <xdr:to>
      <xdr:col>102</xdr:col>
      <xdr:colOff>114300</xdr:colOff>
      <xdr:row>77</xdr:row>
      <xdr:rowOff>102277</xdr:rowOff>
    </xdr:to>
    <xdr:cxnSp macro="">
      <xdr:nvCxnSpPr>
        <xdr:cNvPr id="849" name="直線コネクタ 848">
          <a:extLst>
            <a:ext uri="{FF2B5EF4-FFF2-40B4-BE49-F238E27FC236}">
              <a16:creationId xmlns:a16="http://schemas.microsoft.com/office/drawing/2014/main" id="{5E8C1CDB-D2CE-4A2A-AA33-30F83EB9CA12}"/>
            </a:ext>
          </a:extLst>
        </xdr:cNvPr>
        <xdr:cNvCxnSpPr/>
      </xdr:nvCxnSpPr>
      <xdr:spPr>
        <a:xfrm flipV="1">
          <a:off x="18656300" y="13291871"/>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13A042BB-6439-4CFC-A4A2-8663270FBADF}"/>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6EB4C196-AC00-46C2-B038-59C675263D62}"/>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7FFA9AD6-8276-4525-8EBE-DC74CA1D59AF}"/>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9CD4BD6E-C6AC-4349-AEFE-F26E416BC798}"/>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35665C2B-8B53-464D-AF98-1E5F654EB59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1B348C8F-B7AB-46A3-BE18-D998059D1C24}"/>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43F1B61E-68F0-4ACD-B955-6AFAA57F4209}"/>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1AA5B43E-28B7-4F95-B376-FBD0371CAD3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F8B7DF5-3943-4BE3-B003-4569010DE99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49313</xdr:rowOff>
    </xdr:from>
    <xdr:to>
      <xdr:col>116</xdr:col>
      <xdr:colOff>114300</xdr:colOff>
      <xdr:row>77</xdr:row>
      <xdr:rowOff>150913</xdr:rowOff>
    </xdr:to>
    <xdr:sp macro="" textlink="">
      <xdr:nvSpPr>
        <xdr:cNvPr id="859" name="楕円 858">
          <a:extLst>
            <a:ext uri="{FF2B5EF4-FFF2-40B4-BE49-F238E27FC236}">
              <a16:creationId xmlns:a16="http://schemas.microsoft.com/office/drawing/2014/main" id="{F461A67B-077D-48FB-8F08-B534F8156090}"/>
            </a:ext>
          </a:extLst>
        </xdr:cNvPr>
        <xdr:cNvSpPr/>
      </xdr:nvSpPr>
      <xdr:spPr>
        <a:xfrm>
          <a:off x="22110700" y="132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27740</xdr:rowOff>
    </xdr:from>
    <xdr:ext cx="599010" cy="259045"/>
    <xdr:sp macro="" textlink="">
      <xdr:nvSpPr>
        <xdr:cNvPr id="860" name="繰出金該当値テキスト">
          <a:extLst>
            <a:ext uri="{FF2B5EF4-FFF2-40B4-BE49-F238E27FC236}">
              <a16:creationId xmlns:a16="http://schemas.microsoft.com/office/drawing/2014/main" id="{AD551DA4-FD05-4765-9ACD-1EB5414EC482}"/>
            </a:ext>
          </a:extLst>
        </xdr:cNvPr>
        <xdr:cNvSpPr txBox="1"/>
      </xdr:nvSpPr>
      <xdr:spPr>
        <a:xfrm>
          <a:off x="22212300" y="1322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22772</xdr:rowOff>
    </xdr:from>
    <xdr:to>
      <xdr:col>112</xdr:col>
      <xdr:colOff>38100</xdr:colOff>
      <xdr:row>77</xdr:row>
      <xdr:rowOff>124372</xdr:rowOff>
    </xdr:to>
    <xdr:sp macro="" textlink="">
      <xdr:nvSpPr>
        <xdr:cNvPr id="861" name="楕円 860">
          <a:extLst>
            <a:ext uri="{FF2B5EF4-FFF2-40B4-BE49-F238E27FC236}">
              <a16:creationId xmlns:a16="http://schemas.microsoft.com/office/drawing/2014/main" id="{3938A858-5656-40DA-AEEB-58DCBA72DA9A}"/>
            </a:ext>
          </a:extLst>
        </xdr:cNvPr>
        <xdr:cNvSpPr/>
      </xdr:nvSpPr>
      <xdr:spPr>
        <a:xfrm>
          <a:off x="21272500" y="132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115499</xdr:rowOff>
    </xdr:from>
    <xdr:ext cx="599010" cy="259045"/>
    <xdr:sp macro="" textlink="">
      <xdr:nvSpPr>
        <xdr:cNvPr id="862" name="テキスト ボックス 861">
          <a:extLst>
            <a:ext uri="{FF2B5EF4-FFF2-40B4-BE49-F238E27FC236}">
              <a16:creationId xmlns:a16="http://schemas.microsoft.com/office/drawing/2014/main" id="{6A54AB98-3288-4A09-82B0-83433B0E3F87}"/>
            </a:ext>
          </a:extLst>
        </xdr:cNvPr>
        <xdr:cNvSpPr txBox="1"/>
      </xdr:nvSpPr>
      <xdr:spPr>
        <a:xfrm>
          <a:off x="21023795" y="1331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32364</xdr:rowOff>
    </xdr:from>
    <xdr:to>
      <xdr:col>107</xdr:col>
      <xdr:colOff>101600</xdr:colOff>
      <xdr:row>77</xdr:row>
      <xdr:rowOff>133964</xdr:rowOff>
    </xdr:to>
    <xdr:sp macro="" textlink="">
      <xdr:nvSpPr>
        <xdr:cNvPr id="863" name="楕円 862">
          <a:extLst>
            <a:ext uri="{FF2B5EF4-FFF2-40B4-BE49-F238E27FC236}">
              <a16:creationId xmlns:a16="http://schemas.microsoft.com/office/drawing/2014/main" id="{7B92CAD7-55A7-4BEC-8DA8-6E050CF52CB8}"/>
            </a:ext>
          </a:extLst>
        </xdr:cNvPr>
        <xdr:cNvSpPr/>
      </xdr:nvSpPr>
      <xdr:spPr>
        <a:xfrm>
          <a:off x="20383500" y="132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125091</xdr:rowOff>
    </xdr:from>
    <xdr:ext cx="599010" cy="259045"/>
    <xdr:sp macro="" textlink="">
      <xdr:nvSpPr>
        <xdr:cNvPr id="864" name="テキスト ボックス 863">
          <a:extLst>
            <a:ext uri="{FF2B5EF4-FFF2-40B4-BE49-F238E27FC236}">
              <a16:creationId xmlns:a16="http://schemas.microsoft.com/office/drawing/2014/main" id="{BD87D882-79A0-4277-83DD-9DF096BF628B}"/>
            </a:ext>
          </a:extLst>
        </xdr:cNvPr>
        <xdr:cNvSpPr txBox="1"/>
      </xdr:nvSpPr>
      <xdr:spPr>
        <a:xfrm>
          <a:off x="20134795" y="1332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39421</xdr:rowOff>
    </xdr:from>
    <xdr:to>
      <xdr:col>102</xdr:col>
      <xdr:colOff>165100</xdr:colOff>
      <xdr:row>77</xdr:row>
      <xdr:rowOff>141021</xdr:rowOff>
    </xdr:to>
    <xdr:sp macro="" textlink="">
      <xdr:nvSpPr>
        <xdr:cNvPr id="865" name="楕円 864">
          <a:extLst>
            <a:ext uri="{FF2B5EF4-FFF2-40B4-BE49-F238E27FC236}">
              <a16:creationId xmlns:a16="http://schemas.microsoft.com/office/drawing/2014/main" id="{A8F879D2-3F02-40EB-95EC-691B94356355}"/>
            </a:ext>
          </a:extLst>
        </xdr:cNvPr>
        <xdr:cNvSpPr/>
      </xdr:nvSpPr>
      <xdr:spPr>
        <a:xfrm>
          <a:off x="19494500" y="132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132148</xdr:rowOff>
    </xdr:from>
    <xdr:ext cx="599010" cy="259045"/>
    <xdr:sp macro="" textlink="">
      <xdr:nvSpPr>
        <xdr:cNvPr id="866" name="テキスト ボックス 865">
          <a:extLst>
            <a:ext uri="{FF2B5EF4-FFF2-40B4-BE49-F238E27FC236}">
              <a16:creationId xmlns:a16="http://schemas.microsoft.com/office/drawing/2014/main" id="{369E7D1D-4A5A-47F8-97B2-860AC261C666}"/>
            </a:ext>
          </a:extLst>
        </xdr:cNvPr>
        <xdr:cNvSpPr txBox="1"/>
      </xdr:nvSpPr>
      <xdr:spPr>
        <a:xfrm>
          <a:off x="19245795" y="133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51477</xdr:rowOff>
    </xdr:from>
    <xdr:to>
      <xdr:col>98</xdr:col>
      <xdr:colOff>38100</xdr:colOff>
      <xdr:row>77</xdr:row>
      <xdr:rowOff>153077</xdr:rowOff>
    </xdr:to>
    <xdr:sp macro="" textlink="">
      <xdr:nvSpPr>
        <xdr:cNvPr id="867" name="楕円 866">
          <a:extLst>
            <a:ext uri="{FF2B5EF4-FFF2-40B4-BE49-F238E27FC236}">
              <a16:creationId xmlns:a16="http://schemas.microsoft.com/office/drawing/2014/main" id="{1D01837A-9198-419F-B626-4DF7EABEF3A8}"/>
            </a:ext>
          </a:extLst>
        </xdr:cNvPr>
        <xdr:cNvSpPr/>
      </xdr:nvSpPr>
      <xdr:spPr>
        <a:xfrm>
          <a:off x="18605500" y="132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144204</xdr:rowOff>
    </xdr:from>
    <xdr:ext cx="599010" cy="259045"/>
    <xdr:sp macro="" textlink="">
      <xdr:nvSpPr>
        <xdr:cNvPr id="868" name="テキスト ボックス 867">
          <a:extLst>
            <a:ext uri="{FF2B5EF4-FFF2-40B4-BE49-F238E27FC236}">
              <a16:creationId xmlns:a16="http://schemas.microsoft.com/office/drawing/2014/main" id="{BBFF845D-75B0-46CB-8027-3D1DEA803E7F}"/>
            </a:ext>
          </a:extLst>
        </xdr:cNvPr>
        <xdr:cNvSpPr txBox="1"/>
      </xdr:nvSpPr>
      <xdr:spPr>
        <a:xfrm>
          <a:off x="18356795" y="133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7DD8ACEC-FBB6-400F-87FC-E5F0107FEDB8}"/>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8BC79C91-45B4-4D45-A124-23812099E0F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95B09F40-9C6C-4FB3-99A8-4853155B1976}"/>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D20C7A9C-A343-4DDF-96C6-E2CE74B6B9D5}"/>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700CA01C-DD9E-4D80-A7C5-3D4785335A64}"/>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D4233E36-D6D5-47DB-BCC7-29D30F02ABE4}"/>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E4BF6525-1E12-44EF-BE6D-A5AD8D5D01D3}"/>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813A0D4E-D7A7-409B-B1FA-3121727F613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AA8E272B-F572-4BF4-B48E-30DBBFA199C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5B6E7F67-2851-4EED-9744-0F1FC3015BEE}"/>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6CF75C79-BEAC-4C7F-B64F-7D0B181150E1}"/>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DD32BFEA-C2BE-46EA-A028-4EC19CACB487}"/>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2003206F-B9AF-4EE8-BC39-B0FE64BB8C56}"/>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3733F0EC-C19C-4EC7-88F2-6891D38943F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7D516469-C760-4901-A6C9-78999234C75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701739BD-6F01-4ACF-8CD9-1AE38F24F8DE}"/>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4C39DB70-5C95-4F17-8CD9-0782F1F31504}"/>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1B57C58-49D4-428C-9080-D3535627958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A1CF16E4-6EF4-41C9-A5ED-7A3E68055377}"/>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7EC3F7F4-8017-4172-9119-FE5D7D384FF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6CB7F890-65CE-4F17-A6E7-36EFE964424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DABDDADE-25BB-4F89-A086-0C6CB357534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CAEDD8B4-EDAD-408A-82B0-14B69BB40ED2}"/>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5B1711A8-FA35-44DC-A734-B2E7A5E7D27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860A70C2-ADB9-4831-9BE3-1B960FCAFCEB}"/>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E07F766B-4FDD-4ABC-A265-67608600161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777321CE-F5B2-4E0B-95FB-3F5AB4FDDEEC}"/>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3C4B1DF3-DF60-46D7-AA4C-E1FD19A2985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4F0AB56B-5AC8-4FBA-BE48-B6394AC79ECB}"/>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E295F0FF-E42A-4440-807F-3401A78A9D5B}"/>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A6F27062-2B41-4439-BE0F-C70D4812E8D7}"/>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DED1A9B5-08F9-4CF0-81B2-E2EBEBCF69AA}"/>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6EA90DD3-93D8-4742-8FE9-FD7D352BCB7C}"/>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69FAA657-E53E-42DF-8A29-3312E5158851}"/>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6C58B7D6-3EC8-4479-80A7-5C86FDF13D01}"/>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167DEB57-49C5-4624-B914-8CFD69E8B86F}"/>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EC61FFB6-A8C0-4612-85EE-BD40BC0DF3F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41D35212-0A41-48C4-9D57-42E742BBD92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B99898C1-F020-4328-A79D-F20F3AE69D9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3FEB6FDD-A585-488D-8EB1-3E08CA7C429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75B19971-68FD-4E6C-A9D9-1F3ED4CC233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6AE0877D-9FF5-4D07-ADEE-0DB70DF1C64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7707BE0-9223-43CA-BBD3-EAEB7F0DA42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CD02B9CE-F3A1-443C-BA51-B2E944C1813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AE301851-71D6-4085-AE57-4FD5B686C944}"/>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9B2016FA-513B-473D-B93F-D0D731FD1B01}"/>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77BD1EB8-FAB0-408E-90A5-C109D996DD2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91A3647D-B8CA-4BFA-8BA6-81915AA9F93F}"/>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5DEF6AB5-ABB0-48EA-A494-E4C8FB56603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8A55C6E2-29A6-4597-9F92-B207D395D16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6D80C54E-56AD-418C-A9E1-F2DDF4BB678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D388466A-224A-4BAC-B56B-8AA2F144102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住民一人あたりのコストにおいて、高額となっているのは、扶助費と補助費等である。</a:t>
          </a:r>
        </a:p>
        <a:p>
          <a:r>
            <a:rPr kumimoji="1" lang="ja-JP" altLang="en-US" sz="1300">
              <a:latin typeface="ＭＳ Ｐゴシック" panose="020B0600070205080204" pitchFamily="50" charset="-128"/>
              <a:ea typeface="ＭＳ Ｐゴシック" panose="020B0600070205080204" pitchFamily="50" charset="-128"/>
            </a:rPr>
            <a:t>　特に扶助費については、１８４，４０７円と類似９４団体中３番目と依然として高い数値となっている。これは、福祉事務所を設置し、生活保護に関する事業を町が担っているためである。</a:t>
          </a:r>
        </a:p>
        <a:p>
          <a:r>
            <a:rPr kumimoji="1" lang="ja-JP" altLang="en-US" sz="1300">
              <a:latin typeface="ＭＳ Ｐゴシック" panose="020B0600070205080204" pitchFamily="50" charset="-128"/>
              <a:ea typeface="ＭＳ Ｐゴシック" panose="020B0600070205080204" pitchFamily="50" charset="-128"/>
            </a:rPr>
            <a:t>　補助費等については、ごみ処理業務や消防業務を一部事務組合で行っていることから、類似団体に比べ高水準となっている。令和５年度は、建設改良事業がピークを迎えたことにより、邑智病院負担金が９６百万円増となったこと等が影響し、前年度比３８，７１４円の３３０，１６２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
3,005
106.43
4,744,904
4,625,233
99,701
2,483,391
5,361,511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162738</xdr:rowOff>
    </xdr:from>
    <xdr:to>
      <xdr:col>24</xdr:col>
      <xdr:colOff>63500</xdr:colOff>
      <xdr:row>37</xdr:row>
      <xdr:rowOff>167157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06388"/>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162738</xdr:rowOff>
    </xdr:from>
    <xdr:to>
      <xdr:col>19</xdr:col>
      <xdr:colOff>177800</xdr:colOff>
      <xdr:row>38</xdr:row>
      <xdr:rowOff>2515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06388"/>
          <a:ext cx="8890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2515</xdr:rowOff>
    </xdr:from>
    <xdr:to>
      <xdr:col>15</xdr:col>
      <xdr:colOff>50800</xdr:colOff>
      <xdr:row>38</xdr:row>
      <xdr:rowOff>14986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17615"/>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14986</xdr:rowOff>
    </xdr:from>
    <xdr:to>
      <xdr:col>10</xdr:col>
      <xdr:colOff>114300</xdr:colOff>
      <xdr:row>38</xdr:row>
      <xdr:rowOff>17564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30086"/>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116357</xdr:rowOff>
    </xdr:from>
    <xdr:to>
      <xdr:col>24</xdr:col>
      <xdr:colOff>114300</xdr:colOff>
      <xdr:row>38</xdr:row>
      <xdr:rowOff>46507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37101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111938</xdr:rowOff>
    </xdr:from>
    <xdr:to>
      <xdr:col>20</xdr:col>
      <xdr:colOff>38100</xdr:colOff>
      <xdr:row>38</xdr:row>
      <xdr:rowOff>42087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55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33215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123165</xdr:rowOff>
    </xdr:from>
    <xdr:to>
      <xdr:col>15</xdr:col>
      <xdr:colOff>101600</xdr:colOff>
      <xdr:row>38</xdr:row>
      <xdr:rowOff>53315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44442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135636</xdr:rowOff>
    </xdr:from>
    <xdr:to>
      <xdr:col>10</xdr:col>
      <xdr:colOff>165100</xdr:colOff>
      <xdr:row>38</xdr:row>
      <xdr:rowOff>65786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56913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138214</xdr:rowOff>
    </xdr:from>
    <xdr:to>
      <xdr:col>6</xdr:col>
      <xdr:colOff>38100</xdr:colOff>
      <xdr:row>38</xdr:row>
      <xdr:rowOff>68364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59491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74003</xdr:rowOff>
    </xdr:from>
    <xdr:to>
      <xdr:col>24</xdr:col>
      <xdr:colOff>63500</xdr:colOff>
      <xdr:row>58</xdr:row>
      <xdr:rowOff>78708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18103"/>
          <a:ext cx="8382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66415</xdr:rowOff>
    </xdr:from>
    <xdr:to>
      <xdr:col>19</xdr:col>
      <xdr:colOff>177800</xdr:colOff>
      <xdr:row>58</xdr:row>
      <xdr:rowOff>74003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10515"/>
          <a:ext cx="8890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21353</xdr:rowOff>
    </xdr:from>
    <xdr:to>
      <xdr:col>15</xdr:col>
      <xdr:colOff>50800</xdr:colOff>
      <xdr:row>58</xdr:row>
      <xdr:rowOff>66415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5453"/>
          <a:ext cx="889000" cy="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21353</xdr:rowOff>
    </xdr:from>
    <xdr:to>
      <xdr:col>10</xdr:col>
      <xdr:colOff>114300</xdr:colOff>
      <xdr:row>58</xdr:row>
      <xdr:rowOff>58050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5453"/>
          <a:ext cx="889000" cy="3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27908</xdr:rowOff>
    </xdr:from>
    <xdr:to>
      <xdr:col>24</xdr:col>
      <xdr:colOff>114300</xdr:colOff>
      <xdr:row>58</xdr:row>
      <xdr:rowOff>129508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23203</xdr:rowOff>
    </xdr:from>
    <xdr:to>
      <xdr:col>20</xdr:col>
      <xdr:colOff>38100</xdr:colOff>
      <xdr:row>58</xdr:row>
      <xdr:rowOff>124803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115930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15615</xdr:rowOff>
    </xdr:from>
    <xdr:to>
      <xdr:col>15</xdr:col>
      <xdr:colOff>101600</xdr:colOff>
      <xdr:row>58</xdr:row>
      <xdr:rowOff>117215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108342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142003</xdr:rowOff>
    </xdr:from>
    <xdr:to>
      <xdr:col>10</xdr:col>
      <xdr:colOff>165100</xdr:colOff>
      <xdr:row>58</xdr:row>
      <xdr:rowOff>72153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88680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7250</xdr:rowOff>
    </xdr:from>
    <xdr:to>
      <xdr:col>6</xdr:col>
      <xdr:colOff>38100</xdr:colOff>
      <xdr:row>58</xdr:row>
      <xdr:rowOff>108850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125377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2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79088</xdr:rowOff>
    </xdr:from>
    <xdr:to>
      <xdr:col>24</xdr:col>
      <xdr:colOff>63500</xdr:colOff>
      <xdr:row>75</xdr:row>
      <xdr:rowOff>96553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937838"/>
          <a:ext cx="8382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58958</xdr:rowOff>
    </xdr:from>
    <xdr:to>
      <xdr:col>19</xdr:col>
      <xdr:colOff>177800</xdr:colOff>
      <xdr:row>75</xdr:row>
      <xdr:rowOff>79088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17708"/>
          <a:ext cx="889000" cy="2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58958</xdr:rowOff>
    </xdr:from>
    <xdr:to>
      <xdr:col>15</xdr:col>
      <xdr:colOff>50800</xdr:colOff>
      <xdr:row>76</xdr:row>
      <xdr:rowOff>2338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17708"/>
          <a:ext cx="889000" cy="1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166244</xdr:rowOff>
    </xdr:from>
    <xdr:to>
      <xdr:col>10</xdr:col>
      <xdr:colOff>114300</xdr:colOff>
      <xdr:row>76</xdr:row>
      <xdr:rowOff>2338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2499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45753</xdr:rowOff>
    </xdr:from>
    <xdr:to>
      <xdr:col>24</xdr:col>
      <xdr:colOff>114300</xdr:colOff>
      <xdr:row>75</xdr:row>
      <xdr:rowOff>147352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045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68630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5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28288</xdr:rowOff>
    </xdr:from>
    <xdr:to>
      <xdr:col>20</xdr:col>
      <xdr:colOff>38100</xdr:colOff>
      <xdr:row>75</xdr:row>
      <xdr:rowOff>129888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146415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8158</xdr:rowOff>
    </xdr:from>
    <xdr:to>
      <xdr:col>15</xdr:col>
      <xdr:colOff>101600</xdr:colOff>
      <xdr:row>75</xdr:row>
      <xdr:rowOff>109758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126285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4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122988</xdr:rowOff>
    </xdr:from>
    <xdr:to>
      <xdr:col>10</xdr:col>
      <xdr:colOff>165100</xdr:colOff>
      <xdr:row>76</xdr:row>
      <xdr:rowOff>53138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8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69665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5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115443</xdr:rowOff>
    </xdr:from>
    <xdr:to>
      <xdr:col>6</xdr:col>
      <xdr:colOff>38100</xdr:colOff>
      <xdr:row>76</xdr:row>
      <xdr:rowOff>45594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74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62120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62261</xdr:rowOff>
    </xdr:from>
    <xdr:to>
      <xdr:col>24</xdr:col>
      <xdr:colOff>63500</xdr:colOff>
      <xdr:row>96</xdr:row>
      <xdr:rowOff>158400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21461"/>
          <a:ext cx="838200" cy="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119814</xdr:rowOff>
    </xdr:from>
    <xdr:to>
      <xdr:col>19</xdr:col>
      <xdr:colOff>177800</xdr:colOff>
      <xdr:row>96</xdr:row>
      <xdr:rowOff>158400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07564"/>
          <a:ext cx="889000" cy="2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119814</xdr:rowOff>
    </xdr:from>
    <xdr:to>
      <xdr:col>15</xdr:col>
      <xdr:colOff>50800</xdr:colOff>
      <xdr:row>96</xdr:row>
      <xdr:rowOff>43993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407564"/>
          <a:ext cx="889000" cy="9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43993</xdr:rowOff>
    </xdr:from>
    <xdr:to>
      <xdr:col>10</xdr:col>
      <xdr:colOff>114300</xdr:colOff>
      <xdr:row>96</xdr:row>
      <xdr:rowOff>158738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03193"/>
          <a:ext cx="889000" cy="1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11461</xdr:rowOff>
    </xdr:from>
    <xdr:to>
      <xdr:col>24</xdr:col>
      <xdr:colOff>114300</xdr:colOff>
      <xdr:row>96</xdr:row>
      <xdr:rowOff>113061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34338</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2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107600</xdr:rowOff>
    </xdr:from>
    <xdr:to>
      <xdr:col>20</xdr:col>
      <xdr:colOff>38100</xdr:colOff>
      <xdr:row>97</xdr:row>
      <xdr:rowOff>37750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28877</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65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69014</xdr:rowOff>
    </xdr:from>
    <xdr:to>
      <xdr:col>15</xdr:col>
      <xdr:colOff>101600</xdr:colOff>
      <xdr:row>95</xdr:row>
      <xdr:rowOff>170614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15691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13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164643</xdr:rowOff>
    </xdr:from>
    <xdr:to>
      <xdr:col>10</xdr:col>
      <xdr:colOff>165100</xdr:colOff>
      <xdr:row>96</xdr:row>
      <xdr:rowOff>94793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111320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22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107938</xdr:rowOff>
    </xdr:from>
    <xdr:to>
      <xdr:col>6</xdr:col>
      <xdr:colOff>38100</xdr:colOff>
      <xdr:row>97</xdr:row>
      <xdr:rowOff>38088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54615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34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214</xdr:rowOff>
    </xdr:from>
    <xdr:to>
      <xdr:col>55</xdr:col>
      <xdr:colOff>0</xdr:colOff>
      <xdr:row>59</xdr:row>
      <xdr:rowOff>13053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15764"/>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214</xdr:rowOff>
    </xdr:from>
    <xdr:to>
      <xdr:col>50</xdr:col>
      <xdr:colOff>114300</xdr:colOff>
      <xdr:row>59</xdr:row>
      <xdr:rowOff>5556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15764"/>
          <a:ext cx="889000" cy="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5556</xdr:rowOff>
    </xdr:from>
    <xdr:to>
      <xdr:col>45</xdr:col>
      <xdr:colOff>177800</xdr:colOff>
      <xdr:row>59</xdr:row>
      <xdr:rowOff>6852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1106"/>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6852</xdr:rowOff>
    </xdr:from>
    <xdr:to>
      <xdr:col>41</xdr:col>
      <xdr:colOff>50800</xdr:colOff>
      <xdr:row>59</xdr:row>
      <xdr:rowOff>10744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2402"/>
          <a:ext cx="889000" cy="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133703</xdr:rowOff>
    </xdr:from>
    <xdr:to>
      <xdr:col>55</xdr:col>
      <xdr:colOff>50800</xdr:colOff>
      <xdr:row>59</xdr:row>
      <xdr:rowOff>63853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120864</xdr:rowOff>
    </xdr:from>
    <xdr:to>
      <xdr:col>50</xdr:col>
      <xdr:colOff>165100</xdr:colOff>
      <xdr:row>59</xdr:row>
      <xdr:rowOff>51014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42141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5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126206</xdr:rowOff>
    </xdr:from>
    <xdr:to>
      <xdr:col>46</xdr:col>
      <xdr:colOff>38100</xdr:colOff>
      <xdr:row>59</xdr:row>
      <xdr:rowOff>56356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47483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127502</xdr:rowOff>
    </xdr:from>
    <xdr:to>
      <xdr:col>41</xdr:col>
      <xdr:colOff>101600</xdr:colOff>
      <xdr:row>59</xdr:row>
      <xdr:rowOff>57652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48779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131394</xdr:rowOff>
    </xdr:from>
    <xdr:to>
      <xdr:col>36</xdr:col>
      <xdr:colOff>165100</xdr:colOff>
      <xdr:row>59</xdr:row>
      <xdr:rowOff>61544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52671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102715</xdr:rowOff>
    </xdr:from>
    <xdr:to>
      <xdr:col>55</xdr:col>
      <xdr:colOff>0</xdr:colOff>
      <xdr:row>78</xdr:row>
      <xdr:rowOff>105262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75815"/>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93258</xdr:rowOff>
    </xdr:from>
    <xdr:to>
      <xdr:col>50</xdr:col>
      <xdr:colOff>114300</xdr:colOff>
      <xdr:row>78</xdr:row>
      <xdr:rowOff>102715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66358"/>
          <a:ext cx="889000" cy="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93258</xdr:rowOff>
    </xdr:from>
    <xdr:to>
      <xdr:col>45</xdr:col>
      <xdr:colOff>177800</xdr:colOff>
      <xdr:row>78</xdr:row>
      <xdr:rowOff>103986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66358"/>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103986</xdr:rowOff>
    </xdr:from>
    <xdr:to>
      <xdr:col>41</xdr:col>
      <xdr:colOff>50800</xdr:colOff>
      <xdr:row>78</xdr:row>
      <xdr:rowOff>117664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7086"/>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54462</xdr:rowOff>
    </xdr:from>
    <xdr:to>
      <xdr:col>55</xdr:col>
      <xdr:colOff>50800</xdr:colOff>
      <xdr:row>78</xdr:row>
      <xdr:rowOff>156062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51915</xdr:rowOff>
    </xdr:from>
    <xdr:to>
      <xdr:col>50</xdr:col>
      <xdr:colOff>165100</xdr:colOff>
      <xdr:row>78</xdr:row>
      <xdr:rowOff>153515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144642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1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42458</xdr:rowOff>
    </xdr:from>
    <xdr:to>
      <xdr:col>46</xdr:col>
      <xdr:colOff>38100</xdr:colOff>
      <xdr:row>78</xdr:row>
      <xdr:rowOff>144058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135185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53186</xdr:rowOff>
    </xdr:from>
    <xdr:to>
      <xdr:col>41</xdr:col>
      <xdr:colOff>101600</xdr:colOff>
      <xdr:row>78</xdr:row>
      <xdr:rowOff>154786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145913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66864</xdr:rowOff>
    </xdr:from>
    <xdr:to>
      <xdr:col>36</xdr:col>
      <xdr:colOff>165100</xdr:colOff>
      <xdr:row>78</xdr:row>
      <xdr:rowOff>168464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159591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3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31710</xdr:rowOff>
    </xdr:from>
    <xdr:to>
      <xdr:col>55</xdr:col>
      <xdr:colOff>0</xdr:colOff>
      <xdr:row>98</xdr:row>
      <xdr:rowOff>85215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33810"/>
          <a:ext cx="838200" cy="5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85215</xdr:rowOff>
    </xdr:from>
    <xdr:to>
      <xdr:col>50</xdr:col>
      <xdr:colOff>114300</xdr:colOff>
      <xdr:row>98</xdr:row>
      <xdr:rowOff>123318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87315"/>
          <a:ext cx="889000" cy="3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116176</xdr:rowOff>
    </xdr:from>
    <xdr:to>
      <xdr:col>45</xdr:col>
      <xdr:colOff>177800</xdr:colOff>
      <xdr:row>98</xdr:row>
      <xdr:rowOff>123318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18276"/>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90681</xdr:rowOff>
    </xdr:from>
    <xdr:to>
      <xdr:col>41</xdr:col>
      <xdr:colOff>50800</xdr:colOff>
      <xdr:row>98</xdr:row>
      <xdr:rowOff>116176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92781"/>
          <a:ext cx="8890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152360</xdr:rowOff>
    </xdr:from>
    <xdr:to>
      <xdr:col>55</xdr:col>
      <xdr:colOff>50800</xdr:colOff>
      <xdr:row>98</xdr:row>
      <xdr:rowOff>82510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3787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34415</xdr:rowOff>
    </xdr:from>
    <xdr:to>
      <xdr:col>50</xdr:col>
      <xdr:colOff>165100</xdr:colOff>
      <xdr:row>98</xdr:row>
      <xdr:rowOff>136015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3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152542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61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72518</xdr:rowOff>
    </xdr:from>
    <xdr:to>
      <xdr:col>46</xdr:col>
      <xdr:colOff>38100</xdr:colOff>
      <xdr:row>99</xdr:row>
      <xdr:rowOff>2668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165245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65376</xdr:rowOff>
    </xdr:from>
    <xdr:to>
      <xdr:col>41</xdr:col>
      <xdr:colOff>101600</xdr:colOff>
      <xdr:row>98</xdr:row>
      <xdr:rowOff>166976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158103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6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39881</xdr:rowOff>
    </xdr:from>
    <xdr:to>
      <xdr:col>36</xdr:col>
      <xdr:colOff>165100</xdr:colOff>
      <xdr:row>98</xdr:row>
      <xdr:rowOff>141481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132608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3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34356</xdr:rowOff>
    </xdr:from>
    <xdr:to>
      <xdr:col>85</xdr:col>
      <xdr:colOff>127000</xdr:colOff>
      <xdr:row>37</xdr:row>
      <xdr:rowOff>40218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78006"/>
          <a:ext cx="8382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34356</xdr:rowOff>
    </xdr:from>
    <xdr:to>
      <xdr:col>81</xdr:col>
      <xdr:colOff>50800</xdr:colOff>
      <xdr:row>37</xdr:row>
      <xdr:rowOff>59036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78006"/>
          <a:ext cx="889000" cy="2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59036</xdr:rowOff>
    </xdr:from>
    <xdr:to>
      <xdr:col>76</xdr:col>
      <xdr:colOff>114300</xdr:colOff>
      <xdr:row>37</xdr:row>
      <xdr:rowOff>111166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02686"/>
          <a:ext cx="889000" cy="5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96828</xdr:rowOff>
    </xdr:from>
    <xdr:to>
      <xdr:col>71</xdr:col>
      <xdr:colOff>177800</xdr:colOff>
      <xdr:row>37</xdr:row>
      <xdr:rowOff>111166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40478"/>
          <a:ext cx="889000" cy="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160868</xdr:rowOff>
    </xdr:from>
    <xdr:to>
      <xdr:col>85</xdr:col>
      <xdr:colOff>177800</xdr:colOff>
      <xdr:row>37</xdr:row>
      <xdr:rowOff>91018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139295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155006</xdr:rowOff>
    </xdr:from>
    <xdr:to>
      <xdr:col>81</xdr:col>
      <xdr:colOff>101600</xdr:colOff>
      <xdr:row>37</xdr:row>
      <xdr:rowOff>85156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76283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1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8236</xdr:rowOff>
    </xdr:from>
    <xdr:to>
      <xdr:col>76</xdr:col>
      <xdr:colOff>165100</xdr:colOff>
      <xdr:row>37</xdr:row>
      <xdr:rowOff>109836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100963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60366</xdr:rowOff>
    </xdr:from>
    <xdr:to>
      <xdr:col>72</xdr:col>
      <xdr:colOff>38100</xdr:colOff>
      <xdr:row>37</xdr:row>
      <xdr:rowOff>161966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46028</xdr:rowOff>
    </xdr:from>
    <xdr:to>
      <xdr:col>67</xdr:col>
      <xdr:colOff>101600</xdr:colOff>
      <xdr:row>37</xdr:row>
      <xdr:rowOff>147628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8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138755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8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92705</xdr:rowOff>
    </xdr:from>
    <xdr:to>
      <xdr:col>85</xdr:col>
      <xdr:colOff>127000</xdr:colOff>
      <xdr:row>58</xdr:row>
      <xdr:rowOff>109820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36805"/>
          <a:ext cx="838200" cy="1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92705</xdr:rowOff>
    </xdr:from>
    <xdr:to>
      <xdr:col>81</xdr:col>
      <xdr:colOff>50800</xdr:colOff>
      <xdr:row>58</xdr:row>
      <xdr:rowOff>112436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36805"/>
          <a:ext cx="889000" cy="1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112436</xdr:rowOff>
    </xdr:from>
    <xdr:to>
      <xdr:col>76</xdr:col>
      <xdr:colOff>114300</xdr:colOff>
      <xdr:row>58</xdr:row>
      <xdr:rowOff>114065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56536"/>
          <a:ext cx="8890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114065</xdr:rowOff>
    </xdr:from>
    <xdr:to>
      <xdr:col>71</xdr:col>
      <xdr:colOff>177800</xdr:colOff>
      <xdr:row>58</xdr:row>
      <xdr:rowOff>114226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58165"/>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59020</xdr:rowOff>
    </xdr:from>
    <xdr:to>
      <xdr:col>85</xdr:col>
      <xdr:colOff>177800</xdr:colOff>
      <xdr:row>58</xdr:row>
      <xdr:rowOff>160620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41905</xdr:rowOff>
    </xdr:from>
    <xdr:to>
      <xdr:col>81</xdr:col>
      <xdr:colOff>101600</xdr:colOff>
      <xdr:row>58</xdr:row>
      <xdr:rowOff>143505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160032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61636</xdr:rowOff>
    </xdr:from>
    <xdr:to>
      <xdr:col>76</xdr:col>
      <xdr:colOff>165100</xdr:colOff>
      <xdr:row>58</xdr:row>
      <xdr:rowOff>163236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154363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0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63265</xdr:rowOff>
    </xdr:from>
    <xdr:to>
      <xdr:col>72</xdr:col>
      <xdr:colOff>38100</xdr:colOff>
      <xdr:row>58</xdr:row>
      <xdr:rowOff>164865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9942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8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63426</xdr:rowOff>
    </xdr:from>
    <xdr:to>
      <xdr:col>67</xdr:col>
      <xdr:colOff>101600</xdr:colOff>
      <xdr:row>58</xdr:row>
      <xdr:rowOff>165026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156153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0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30079</xdr:rowOff>
    </xdr:from>
    <xdr:to>
      <xdr:col>85</xdr:col>
      <xdr:colOff>127000</xdr:colOff>
      <xdr:row>79</xdr:row>
      <xdr:rowOff>20893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03179"/>
          <a:ext cx="838200" cy="16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16542</xdr:rowOff>
    </xdr:from>
    <xdr:to>
      <xdr:col>81</xdr:col>
      <xdr:colOff>50800</xdr:colOff>
      <xdr:row>78</xdr:row>
      <xdr:rowOff>30079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389642"/>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16542</xdr:rowOff>
    </xdr:from>
    <xdr:to>
      <xdr:col>76</xdr:col>
      <xdr:colOff>114300</xdr:colOff>
      <xdr:row>79</xdr:row>
      <xdr:rowOff>9051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389642"/>
          <a:ext cx="889000" cy="16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9051</xdr:rowOff>
    </xdr:from>
    <xdr:to>
      <xdr:col>71</xdr:col>
      <xdr:colOff>177800</xdr:colOff>
      <xdr:row>79</xdr:row>
      <xdr:rowOff>9703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53601"/>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141543</xdr:rowOff>
    </xdr:from>
    <xdr:to>
      <xdr:col>85</xdr:col>
      <xdr:colOff>177800</xdr:colOff>
      <xdr:row>79</xdr:row>
      <xdr:rowOff>71693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150729</xdr:rowOff>
    </xdr:from>
    <xdr:to>
      <xdr:col>81</xdr:col>
      <xdr:colOff>101600</xdr:colOff>
      <xdr:row>78</xdr:row>
      <xdr:rowOff>80879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97406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1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137192</xdr:rowOff>
    </xdr:from>
    <xdr:to>
      <xdr:col>76</xdr:col>
      <xdr:colOff>165100</xdr:colOff>
      <xdr:row>78</xdr:row>
      <xdr:rowOff>67342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83869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129701</xdr:rowOff>
    </xdr:from>
    <xdr:to>
      <xdr:col>72</xdr:col>
      <xdr:colOff>38100</xdr:colOff>
      <xdr:row>79</xdr:row>
      <xdr:rowOff>59851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50978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130353</xdr:rowOff>
    </xdr:from>
    <xdr:to>
      <xdr:col>67</xdr:col>
      <xdr:colOff>101600</xdr:colOff>
      <xdr:row>79</xdr:row>
      <xdr:rowOff>60503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51630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39007</xdr:rowOff>
    </xdr:from>
    <xdr:to>
      <xdr:col>85</xdr:col>
      <xdr:colOff>127000</xdr:colOff>
      <xdr:row>97</xdr:row>
      <xdr:rowOff>53170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69657"/>
          <a:ext cx="8382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53170</xdr:rowOff>
    </xdr:from>
    <xdr:to>
      <xdr:col>81</xdr:col>
      <xdr:colOff>50800</xdr:colOff>
      <xdr:row>97</xdr:row>
      <xdr:rowOff>94472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83820"/>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94472</xdr:rowOff>
    </xdr:from>
    <xdr:to>
      <xdr:col>76</xdr:col>
      <xdr:colOff>114300</xdr:colOff>
      <xdr:row>97</xdr:row>
      <xdr:rowOff>98830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25122"/>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98830</xdr:rowOff>
    </xdr:from>
    <xdr:to>
      <xdr:col>71</xdr:col>
      <xdr:colOff>177800</xdr:colOff>
      <xdr:row>97</xdr:row>
      <xdr:rowOff>110575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9480"/>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159657</xdr:rowOff>
    </xdr:from>
    <xdr:to>
      <xdr:col>85</xdr:col>
      <xdr:colOff>177800</xdr:colOff>
      <xdr:row>97</xdr:row>
      <xdr:rowOff>89807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1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11084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2370</xdr:rowOff>
    </xdr:from>
    <xdr:to>
      <xdr:col>81</xdr:col>
      <xdr:colOff>101600</xdr:colOff>
      <xdr:row>97</xdr:row>
      <xdr:rowOff>103970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120497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0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43672</xdr:rowOff>
    </xdr:from>
    <xdr:to>
      <xdr:col>76</xdr:col>
      <xdr:colOff>165100</xdr:colOff>
      <xdr:row>97</xdr:row>
      <xdr:rowOff>145272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161799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4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48030</xdr:rowOff>
    </xdr:from>
    <xdr:to>
      <xdr:col>72</xdr:col>
      <xdr:colOff>38100</xdr:colOff>
      <xdr:row>97</xdr:row>
      <xdr:rowOff>149630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140757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77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59775</xdr:rowOff>
    </xdr:from>
    <xdr:to>
      <xdr:col>67</xdr:col>
      <xdr:colOff>101600</xdr:colOff>
      <xdr:row>97</xdr:row>
      <xdr:rowOff>161375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152502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78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住民一人あたりのコストにおいて、類似団体平均を大きく上回っているのは、民生費と衛生費と土木費と公債費である。</a:t>
          </a:r>
        </a:p>
        <a:p>
          <a:r>
            <a:rPr kumimoji="1" lang="ja-JP" altLang="en-US" sz="1300">
              <a:latin typeface="ＭＳ Ｐゴシック" panose="020B0600070205080204" pitchFamily="50" charset="-128"/>
              <a:ea typeface="ＭＳ Ｐゴシック" panose="020B0600070205080204" pitchFamily="50" charset="-128"/>
            </a:rPr>
            <a:t>　民生費については、民生費のうち半数以上を占める扶助費が、類似団体内順位で３位となっていることから、高い水準となっている。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衛生費については、建設改良事業がピークを迎えたことに伴う邑智病院負担金が増加したことにより類似団体平均を上回った。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土木費については谷地区及び瀬尻・久料谷地区の治水対策事業が本格化したことにより類似団体平均を上回った。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を着実に進めていることから、実質収支額は継続的に黒字を確保している。財政調整基金については、標準財政規模比で２５．０２％となっている。今後も事務事業の見直しを行い、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一般会計の歳入における地方交付税の割合は５１．５％と町の財政運営において地方交付税への依存度が非常に高い状況である。</a:t>
          </a:r>
        </a:p>
        <a:p>
          <a:r>
            <a:rPr kumimoji="1" lang="ja-JP" altLang="en-US" sz="1400">
              <a:latin typeface="ＭＳ ゴシック" pitchFamily="49" charset="-128"/>
              <a:ea typeface="ＭＳ ゴシック" pitchFamily="49" charset="-128"/>
            </a:rPr>
            <a:t>　歳入面においては、近年地方交付税額が堅調に推移されている状況である。歳出面においては、財政健全化の取り組みにより、経常経費、投資的経費の抑制に努めたことで、財政調整基金残高の維持や実質収支の黒字に繋がっている。</a:t>
          </a:r>
        </a:p>
        <a:p>
          <a:r>
            <a:rPr kumimoji="1" lang="ja-JP" altLang="en-US" sz="1400">
              <a:latin typeface="ＭＳ ゴシック" pitchFamily="49" charset="-128"/>
              <a:ea typeface="ＭＳ ゴシック" pitchFamily="49" charset="-128"/>
            </a:rPr>
            <a:t>　特別会計においては、独立採算の運営堅持により、連結実質赤字比率においても黒字となっているが、簡易水道事業特別会計や国民健康保険事業特別会計は将来的に独立採算が困難となることも懸念されるため、より一層の健全化の取り組み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4744904</v>
      </c>
      <c r="BO4" s="371"/>
      <c r="BP4" s="371"/>
      <c r="BQ4" s="371"/>
      <c r="BR4" s="371"/>
      <c r="BS4" s="371"/>
      <c r="BT4" s="371"/>
      <c r="BU4" s="372"/>
      <c r="BV4" s="370">
        <v>4781658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v>
      </c>
      <c r="CU4" s="377"/>
      <c r="CV4" s="377"/>
      <c r="CW4" s="377"/>
      <c r="CX4" s="377"/>
      <c r="CY4" s="377"/>
      <c r="CZ4" s="377"/>
      <c r="DA4" s="378"/>
      <c r="DB4" s="376">
        <v>3.3</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4625233</v>
      </c>
      <c r="BO5" s="408"/>
      <c r="BP5" s="408"/>
      <c r="BQ5" s="408"/>
      <c r="BR5" s="408"/>
      <c r="BS5" s="408"/>
      <c r="BT5" s="408"/>
      <c r="BU5" s="409"/>
      <c r="BV5" s="407">
        <v>4653779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92.2</v>
      </c>
      <c r="CU5" s="405"/>
      <c r="CV5" s="405"/>
      <c r="CW5" s="405"/>
      <c r="CX5" s="405"/>
      <c r="CY5" s="405"/>
      <c r="CZ5" s="405"/>
      <c r="DA5" s="406"/>
      <c r="DB5" s="404">
        <v>84.8</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119671</v>
      </c>
      <c r="BO6" s="408"/>
      <c r="BP6" s="408"/>
      <c r="BQ6" s="408"/>
      <c r="BR6" s="408"/>
      <c r="BS6" s="408"/>
      <c r="BT6" s="408"/>
      <c r="BU6" s="409"/>
      <c r="BV6" s="407">
        <v>127879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92.5</v>
      </c>
      <c r="CU6" s="445"/>
      <c r="CV6" s="445"/>
      <c r="CW6" s="445"/>
      <c r="CX6" s="445"/>
      <c r="CY6" s="445"/>
      <c r="CZ6" s="445"/>
      <c r="DA6" s="446"/>
      <c r="DB6" s="444">
        <v>85.4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19970</v>
      </c>
      <c r="BO7" s="408"/>
      <c r="BP7" s="408"/>
      <c r="BQ7" s="408"/>
      <c r="BR7" s="408"/>
      <c r="BS7" s="408"/>
      <c r="BT7" s="408"/>
      <c r="BU7" s="409"/>
      <c r="BV7" s="407">
        <v>46824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2483391</v>
      </c>
      <c r="CU7" s="408"/>
      <c r="CV7" s="408"/>
      <c r="CW7" s="408"/>
      <c r="CX7" s="408"/>
      <c r="CY7" s="408"/>
      <c r="CZ7" s="408"/>
      <c r="DA7" s="409"/>
      <c r="DB7" s="407">
        <v>2481638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99701</v>
      </c>
      <c r="BO8" s="408"/>
      <c r="BP8" s="408"/>
      <c r="BQ8" s="408"/>
      <c r="BR8" s="408"/>
      <c r="BS8" s="408"/>
      <c r="BT8" s="408"/>
      <c r="BU8" s="409"/>
      <c r="BV8" s="407">
        <v>81055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0.16</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3248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18646</v>
      </c>
      <c r="BO9" s="408"/>
      <c r="BP9" s="408"/>
      <c r="BQ9" s="408"/>
      <c r="BR9" s="408"/>
      <c r="BS9" s="408"/>
      <c r="BT9" s="408"/>
      <c r="BU9" s="409"/>
      <c r="BV9" s="407">
        <v>19080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17.2</v>
      </c>
      <c r="CU9" s="405"/>
      <c r="CV9" s="405"/>
      <c r="CW9" s="405"/>
      <c r="CX9" s="405"/>
      <c r="CY9" s="405"/>
      <c r="CZ9" s="405"/>
      <c r="DA9" s="406"/>
      <c r="DB9" s="404">
        <v>16.600000000000001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3442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2244</v>
      </c>
      <c r="BO10" s="408"/>
      <c r="BP10" s="408"/>
      <c r="BQ10" s="408"/>
      <c r="BR10" s="408"/>
      <c r="BS10" s="408"/>
      <c r="BT10" s="408"/>
      <c r="BU10" s="409"/>
      <c r="BV10" s="407">
        <v>2244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3034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3005</v>
      </c>
      <c r="S13" s="492"/>
      <c r="T13" s="492"/>
      <c r="U13" s="492"/>
      <c r="V13" s="493"/>
      <c r="W13" s="423" t="s">
        <v>131</v>
      </c>
      <c r="X13" s="424"/>
      <c r="Y13" s="424"/>
      <c r="Z13" s="424"/>
      <c r="AA13" s="424"/>
      <c r="AB13" s="414"/>
      <c r="AC13" s="458">
        <v>201</v>
      </c>
      <c r="AD13" s="459"/>
      <c r="AE13" s="459"/>
      <c r="AF13" s="459"/>
      <c r="AG13" s="501"/>
      <c r="AH13" s="458">
        <v>232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20890</v>
      </c>
      <c r="BO13" s="408"/>
      <c r="BP13" s="408"/>
      <c r="BQ13" s="408"/>
      <c r="BR13" s="408"/>
      <c r="BS13" s="408"/>
      <c r="BT13" s="408"/>
      <c r="BU13" s="409"/>
      <c r="BV13" s="407">
        <v>21324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v>
      </c>
      <c r="CU13" s="405"/>
      <c r="CV13" s="405"/>
      <c r="CW13" s="405"/>
      <c r="CX13" s="405"/>
      <c r="CY13" s="405"/>
      <c r="CZ13" s="405"/>
      <c r="DA13" s="406"/>
      <c r="DB13" s="404">
        <v>8.5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3078</v>
      </c>
      <c r="S14" s="492"/>
      <c r="T14" s="492"/>
      <c r="U14" s="492"/>
      <c r="V14" s="493"/>
      <c r="W14" s="397"/>
      <c r="X14" s="398"/>
      <c r="Y14" s="398"/>
      <c r="Z14" s="398"/>
      <c r="AA14" s="398"/>
      <c r="AB14" s="387"/>
      <c r="AC14" s="494">
        <v>13.1</v>
      </c>
      <c r="AD14" s="495"/>
      <c r="AE14" s="495"/>
      <c r="AF14" s="495"/>
      <c r="AG14" s="496"/>
      <c r="AH14" s="494">
        <v>14.1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3058</v>
      </c>
      <c r="S15" s="492"/>
      <c r="T15" s="492"/>
      <c r="U15" s="492"/>
      <c r="V15" s="493"/>
      <c r="W15" s="423" t="s">
        <v>137</v>
      </c>
      <c r="X15" s="424"/>
      <c r="Y15" s="424"/>
      <c r="Z15" s="424"/>
      <c r="AA15" s="424"/>
      <c r="AB15" s="414"/>
      <c r="AC15" s="458">
        <v>277</v>
      </c>
      <c r="AD15" s="459"/>
      <c r="AE15" s="459"/>
      <c r="AF15" s="459"/>
      <c r="AG15" s="501"/>
      <c r="AH15" s="458">
        <v>281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367081</v>
      </c>
      <c r="BO15" s="371"/>
      <c r="BP15" s="371"/>
      <c r="BQ15" s="371"/>
      <c r="BR15" s="371"/>
      <c r="BS15" s="371"/>
      <c r="BT15" s="371"/>
      <c r="BU15" s="372"/>
      <c r="BV15" s="370">
        <v>366372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v>
      </c>
      <c r="AD16" s="495"/>
      <c r="AE16" s="495"/>
      <c r="AF16" s="495"/>
      <c r="AG16" s="496"/>
      <c r="AH16" s="494">
        <v>17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2392604</v>
      </c>
      <c r="BO16" s="408"/>
      <c r="BP16" s="408"/>
      <c r="BQ16" s="408"/>
      <c r="BR16" s="408"/>
      <c r="BS16" s="408"/>
      <c r="BT16" s="408"/>
      <c r="BU16" s="409"/>
      <c r="BV16" s="407">
        <v>2377421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1058</v>
      </c>
      <c r="AD17" s="459"/>
      <c r="AE17" s="459"/>
      <c r="AF17" s="459"/>
      <c r="AG17" s="501"/>
      <c r="AH17" s="458">
        <v>1138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448768</v>
      </c>
      <c r="BO17" s="408"/>
      <c r="BP17" s="408"/>
      <c r="BQ17" s="408"/>
      <c r="BR17" s="408"/>
      <c r="BS17" s="408"/>
      <c r="BT17" s="408"/>
      <c r="BU17" s="409"/>
      <c r="BV17" s="407">
        <v>449803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106.43</v>
      </c>
      <c r="M18" s="531"/>
      <c r="N18" s="531"/>
      <c r="O18" s="531"/>
      <c r="P18" s="531"/>
      <c r="Q18" s="531"/>
      <c r="R18" s="532"/>
      <c r="S18" s="532"/>
      <c r="T18" s="532"/>
      <c r="U18" s="532"/>
      <c r="V18" s="533"/>
      <c r="W18" s="425"/>
      <c r="X18" s="426"/>
      <c r="Y18" s="426"/>
      <c r="Z18" s="426"/>
      <c r="AA18" s="426"/>
      <c r="AB18" s="417"/>
      <c r="AC18" s="534">
        <v>68.900000000000006</v>
      </c>
      <c r="AD18" s="535"/>
      <c r="AE18" s="535"/>
      <c r="AF18" s="535"/>
      <c r="AG18" s="536"/>
      <c r="AH18" s="534">
        <v>68.900000000000006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2324036</v>
      </c>
      <c r="BO18" s="408"/>
      <c r="BP18" s="408"/>
      <c r="BQ18" s="408"/>
      <c r="BR18" s="408"/>
      <c r="BS18" s="408"/>
      <c r="BT18" s="408"/>
      <c r="BU18" s="409"/>
      <c r="BV18" s="407">
        <v>2128677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3220440</v>
      </c>
      <c r="BO19" s="408"/>
      <c r="BP19" s="408"/>
      <c r="BQ19" s="408"/>
      <c r="BR19" s="408"/>
      <c r="BS19" s="408"/>
      <c r="BT19" s="408"/>
      <c r="BU19" s="409"/>
      <c r="BV19" s="407">
        <v>3253219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1407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5361511</v>
      </c>
      <c r="BO22" s="371"/>
      <c r="BP22" s="371"/>
      <c r="BQ22" s="371"/>
      <c r="BR22" s="371"/>
      <c r="BS22" s="371"/>
      <c r="BT22" s="371"/>
      <c r="BU22" s="372"/>
      <c r="BV22" s="370">
        <v>5385460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4162431</v>
      </c>
      <c r="BO23" s="408"/>
      <c r="BP23" s="408"/>
      <c r="BQ23" s="408"/>
      <c r="BR23" s="408"/>
      <c r="BS23" s="408"/>
      <c r="BT23" s="408"/>
      <c r="BU23" s="409"/>
      <c r="BV23" s="407">
        <v>4327609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6620</v>
      </c>
      <c r="R24" s="459"/>
      <c r="S24" s="459"/>
      <c r="T24" s="459"/>
      <c r="U24" s="459"/>
      <c r="V24" s="501"/>
      <c r="W24" s="553"/>
      <c r="X24" s="554"/>
      <c r="Y24" s="555"/>
      <c r="Z24" s="457" t="s">
        <v>162</v>
      </c>
      <c r="AA24" s="437"/>
      <c r="AB24" s="437"/>
      <c r="AC24" s="437"/>
      <c r="AD24" s="437"/>
      <c r="AE24" s="437"/>
      <c r="AF24" s="437"/>
      <c r="AG24" s="438"/>
      <c r="AH24" s="458">
        <v>58</v>
      </c>
      <c r="AI24" s="459"/>
      <c r="AJ24" s="459"/>
      <c r="AK24" s="459"/>
      <c r="AL24" s="501"/>
      <c r="AM24" s="458">
        <v>171332</v>
      </c>
      <c r="AN24" s="459"/>
      <c r="AO24" s="459"/>
      <c r="AP24" s="459"/>
      <c r="AQ24" s="459"/>
      <c r="AR24" s="501"/>
      <c r="AS24" s="458">
        <v>2954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4595408</v>
      </c>
      <c r="BO24" s="408"/>
      <c r="BP24" s="408"/>
      <c r="BQ24" s="408"/>
      <c r="BR24" s="408"/>
      <c r="BS24" s="408"/>
      <c r="BT24" s="408"/>
      <c r="BU24" s="409"/>
      <c r="BV24" s="407">
        <v>4538189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5960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68722</v>
      </c>
      <c r="BO25" s="371"/>
      <c r="BP25" s="371"/>
      <c r="BQ25" s="371"/>
      <c r="BR25" s="371"/>
      <c r="BS25" s="371"/>
      <c r="BT25" s="371"/>
      <c r="BU25" s="372"/>
      <c r="BV25" s="370">
        <v>128480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2888</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2394</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621323</v>
      </c>
      <c r="BO28" s="371"/>
      <c r="BP28" s="371"/>
      <c r="BQ28" s="371"/>
      <c r="BR28" s="371"/>
      <c r="BS28" s="371"/>
      <c r="BT28" s="371"/>
      <c r="BU28" s="372"/>
      <c r="BV28" s="370">
        <v>619079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7</v>
      </c>
      <c r="M29" s="459"/>
      <c r="N29" s="459"/>
      <c r="O29" s="459"/>
      <c r="P29" s="501"/>
      <c r="Q29" s="458">
        <v>1995</v>
      </c>
      <c r="R29" s="459"/>
      <c r="S29" s="459"/>
      <c r="T29" s="459"/>
      <c r="U29" s="459"/>
      <c r="V29" s="501"/>
      <c r="W29" s="556"/>
      <c r="X29" s="557"/>
      <c r="Y29" s="558"/>
      <c r="Z29" s="457" t="s">
        <v>177</v>
      </c>
      <c r="AA29" s="437"/>
      <c r="AB29" s="437"/>
      <c r="AC29" s="437"/>
      <c r="AD29" s="437"/>
      <c r="AE29" s="437"/>
      <c r="AF29" s="437"/>
      <c r="AG29" s="438"/>
      <c r="AH29" s="458">
        <v>58</v>
      </c>
      <c r="AI29" s="459"/>
      <c r="AJ29" s="459"/>
      <c r="AK29" s="459"/>
      <c r="AL29" s="501"/>
      <c r="AM29" s="458">
        <v>171332</v>
      </c>
      <c r="AN29" s="459"/>
      <c r="AO29" s="459"/>
      <c r="AP29" s="459"/>
      <c r="AQ29" s="459"/>
      <c r="AR29" s="501"/>
      <c r="AS29" s="458">
        <v>2954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1123337</v>
      </c>
      <c r="BO29" s="408"/>
      <c r="BP29" s="408"/>
      <c r="BQ29" s="408"/>
      <c r="BR29" s="408"/>
      <c r="BS29" s="408"/>
      <c r="BT29" s="408"/>
      <c r="BU29" s="409"/>
      <c r="BV29" s="407">
        <v>1110222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729281</v>
      </c>
      <c r="BO30" s="527"/>
      <c r="BP30" s="527"/>
      <c r="BQ30" s="527"/>
      <c r="BR30" s="527"/>
      <c r="BS30" s="527"/>
      <c r="BT30" s="527"/>
      <c r="BU30" s="528"/>
      <c r="BV30" s="526">
        <v>765974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4</v>
      </c>
      <c r="BF34" s="597"/>
      <c r="BG34" s="598" t="str">
        <f>IF('各会計、関係団体の財政状況及び健全化判断比率'!B30="","",'各会計、関係団体の財政状況及び健全化判断比率'!B30)</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邑智郡総合事務組合（普通）</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5</v>
      </c>
      <c r="BF35" s="597"/>
      <c r="BG35" s="598" t="str">
        <f>IF('各会計、関係団体の財政状況及び健全化判断比率'!B31="","",'各会計、関係団体の財政状況及び健全化判断比率'!B31)</f>
        <v>農業集落排水処理事業特別会計</v>
      </c>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邑智郡総合事務組合（介護）</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邑智郡公立病院組合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島根県市町村総合事務組合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島根県後期高齢者医療広域連合（普通）</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島根県後期高齢者医療広域連合（後期高齢）</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江津邑智消防組合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7ReD+SwvPgRR2DDiISPYeE0bPz3+XzF2fCqpLoBVuWc2wBGPTVLE0lLn2xIbXEaOelNqefWY3Pw4sAbYlXZcA==" saltValue="mJS741Rg57bOpmTQW/C4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election activeCell="AY6" sqref="BG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529</v>
      </c>
      <c r="D34" s="1151"/>
      <c r="E34" s="1152"/>
      <c r="F34" s="32">
        <v>1.66</v>
      </c>
      <c r="G34" s="33">
        <v>2.56</v>
      </c>
      <c r="H34" s="33">
        <v>2.5</v>
      </c>
      <c r="I34" s="33">
        <v>3.26</v>
      </c>
      <c r="J34" s="34">
        <v>4.01</v>
      </c>
      <c r="K34" s="22"/>
      <c r="L34" s="22"/>
      <c r="M34" s="22"/>
      <c r="N34" s="22"/>
      <c r="O34" s="22"/>
      <c r="P34" s="22"/>
    </row>
    <row r="35" spans="1:16" ht="39" customHeight="1" x14ac:dyDescent="0.2">
      <c r="A35" s="22"/>
      <c r="B35" s="35"/>
      <c r="C35" s="1145" t="s">
        <v>530</v>
      </c>
      <c r="D35" s="1146"/>
      <c r="E35" s="1147"/>
      <c r="F35" s="36">
        <v>0.02</v>
      </c>
      <c r="G35" s="37">
        <v>0.17</v>
      </c>
      <c r="H35" s="37">
        <v>0.02</v>
      </c>
      <c r="I35" s="37">
        <v>0.02</v>
      </c>
      <c r="J35" s="38">
        <v>1.02</v>
      </c>
      <c r="K35" s="22"/>
      <c r="L35" s="22"/>
      <c r="M35" s="22"/>
      <c r="N35" s="22"/>
      <c r="O35" s="22"/>
      <c r="P35" s="22"/>
    </row>
    <row r="36" spans="1:16" ht="39" customHeight="1" x14ac:dyDescent="0.2">
      <c r="A36" s="22"/>
      <c r="B36" s="35"/>
      <c r="C36" s="1145" t="s">
        <v>531</v>
      </c>
      <c r="D36" s="1146"/>
      <c r="E36" s="1147"/>
      <c r="F36" s="36">
        <v>0</v>
      </c>
      <c r="G36" s="37">
        <v>0</v>
      </c>
      <c r="H36" s="37">
        <v>0</v>
      </c>
      <c r="I36" s="37">
        <v>0</v>
      </c>
      <c r="J36" s="38">
        <v>0.64</v>
      </c>
      <c r="K36" s="22"/>
      <c r="L36" s="22"/>
      <c r="M36" s="22"/>
      <c r="N36" s="22"/>
      <c r="O36" s="22"/>
      <c r="P36" s="22"/>
    </row>
    <row r="37" spans="1:16" ht="39" customHeight="1" x14ac:dyDescent="0.2">
      <c r="A37" s="22"/>
      <c r="B37" s="35"/>
      <c r="C37" s="1145" t="s">
        <v>532</v>
      </c>
      <c r="D37" s="1146"/>
      <c r="E37" s="1147"/>
      <c r="F37" s="36">
        <v>0.23</v>
      </c>
      <c r="G37" s="37">
        <v>0.2</v>
      </c>
      <c r="H37" s="37">
        <v>0.03</v>
      </c>
      <c r="I37" s="37">
        <v>0.01</v>
      </c>
      <c r="J37" s="38">
        <v>0.01</v>
      </c>
      <c r="K37" s="22"/>
      <c r="L37" s="22"/>
      <c r="M37" s="22"/>
      <c r="N37" s="22"/>
      <c r="O37" s="22"/>
      <c r="P37" s="22"/>
    </row>
    <row r="38" spans="1:16" ht="39" customHeight="1" x14ac:dyDescent="0.2">
      <c r="A38" s="22"/>
      <c r="B38" s="35"/>
      <c r="C38" s="1145" t="s">
        <v>533</v>
      </c>
      <c r="D38" s="1146"/>
      <c r="E38" s="1147"/>
      <c r="F38" s="36">
        <v>0</v>
      </c>
      <c r="G38" s="37">
        <v>0</v>
      </c>
      <c r="H38" s="37">
        <v>0</v>
      </c>
      <c r="I38" s="37">
        <v>0</v>
      </c>
      <c r="J38" s="38">
        <v>0</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534</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535</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R+iWmmRcv0r1oRaE9ZxcC7TsX64owYP30kpT9SicDKdOURp14hvzqVCSv5lJAIwLdGiVZbJclzPpVoxpXV6Mw==" saltValue="9ShUPZ3pNJgA8Wp0b5WL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3" zoomScaleSheetLayoutView="55" workbookViewId="0">
      <selection activeCell="AY6" sqref="BG6"/>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475</v>
      </c>
      <c r="L45" s="60">
        <v>485</v>
      </c>
      <c r="M45" s="60">
        <v>486</v>
      </c>
      <c r="N45" s="60">
        <v>540</v>
      </c>
      <c r="O45" s="61">
        <v>555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74</v>
      </c>
      <c r="L48" s="64">
        <v>72</v>
      </c>
      <c r="M48" s="64">
        <v>87</v>
      </c>
      <c r="N48" s="64">
        <v>87</v>
      </c>
      <c r="O48" s="65">
        <v>92</v>
      </c>
      <c r="P48" s="48"/>
      <c r="Q48" s="48"/>
      <c r="R48" s="48"/>
      <c r="S48" s="48"/>
      <c r="T48" s="48"/>
      <c r="U48" s="48"/>
    </row>
    <row r="49" spans="1:21" ht="30.75" customHeight="1" x14ac:dyDescent="0.2">
      <c r="A49" s="48"/>
      <c r="B49" s="1155"/>
      <c r="C49" s="1156"/>
      <c r="D49" s="62"/>
      <c r="E49" s="1161" t="s">
        <v>14</v>
      </c>
      <c r="F49" s="1161"/>
      <c r="G49" s="1161"/>
      <c r="H49" s="1161"/>
      <c r="I49" s="1161"/>
      <c r="J49" s="1162"/>
      <c r="K49" s="63">
        <v>22</v>
      </c>
      <c r="L49" s="64">
        <v>25</v>
      </c>
      <c r="M49" s="64">
        <v>14</v>
      </c>
      <c r="N49" s="64">
        <v>10</v>
      </c>
      <c r="O49" s="65">
        <v>8</v>
      </c>
      <c r="P49" s="48"/>
      <c r="Q49" s="48"/>
      <c r="R49" s="48"/>
      <c r="S49" s="48"/>
      <c r="T49" s="48"/>
      <c r="U49" s="48"/>
    </row>
    <row r="50" spans="1:21" ht="30.75" customHeight="1" x14ac:dyDescent="0.2">
      <c r="A50" s="48"/>
      <c r="B50" s="1155"/>
      <c r="C50" s="1156"/>
      <c r="D50" s="62"/>
      <c r="E50" s="1161" t="s">
        <v>15</v>
      </c>
      <c r="F50" s="1161"/>
      <c r="G50" s="1161"/>
      <c r="H50" s="1161"/>
      <c r="I50" s="1161"/>
      <c r="J50" s="1162"/>
      <c r="K50" s="63">
        <v>5</v>
      </c>
      <c r="L50" s="64">
        <v>5</v>
      </c>
      <c r="M50" s="64">
        <v>5</v>
      </c>
      <c r="N50" s="64">
        <v>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t="s">
        <v>485</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408</v>
      </c>
      <c r="L52" s="64">
        <v>410</v>
      </c>
      <c r="M52" s="64">
        <v>431</v>
      </c>
      <c r="N52" s="64">
        <v>479</v>
      </c>
      <c r="O52" s="65">
        <v>483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168</v>
      </c>
      <c r="L53" s="69">
        <v>177</v>
      </c>
      <c r="M53" s="69">
        <v>161</v>
      </c>
      <c r="N53" s="69">
        <v>163</v>
      </c>
      <c r="O53" s="70">
        <v>172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wsxSz7jVNWo8HAy2iAISSA1JTLtChjdPSbgy9Sqz2+2z1OFFFL7GfwAJC0vKoHtTbKWaP8uZziEBr6QRUKgtg==" saltValue="4pkOdG7GhYtK9XH4KNX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 zoomScaleSheetLayoutView="100" workbookViewId="0">
      <selection activeCell="AY6" sqref="BG6"/>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55">
        <v>4881</v>
      </c>
      <c r="J41" s="356">
        <v>5220</v>
      </c>
      <c r="K41" s="356">
        <v>5483</v>
      </c>
      <c r="L41" s="356">
        <v>5385</v>
      </c>
      <c r="M41" s="357">
        <v>5362</v>
      </c>
    </row>
    <row r="42" spans="2:13" ht="27.75" customHeight="1" x14ac:dyDescent="0.2">
      <c r="B42" s="1186"/>
      <c r="C42" s="1187"/>
      <c r="D42" s="106"/>
      <c r="E42" s="1192" t="s">
        <v>32</v>
      </c>
      <c r="F42" s="1192"/>
      <c r="G42" s="1192"/>
      <c r="H42" s="1193"/>
      <c r="I42" s="358">
        <v>31</v>
      </c>
      <c r="J42" s="359">
        <v>12</v>
      </c>
      <c r="K42" s="359">
        <v>10</v>
      </c>
      <c r="L42" s="359" t="s">
        <v>485</v>
      </c>
      <c r="M42" s="360" t="s">
        <v>485</v>
      </c>
    </row>
    <row r="43" spans="2:13" ht="27.75" customHeight="1" x14ac:dyDescent="0.2">
      <c r="B43" s="1186"/>
      <c r="C43" s="1187"/>
      <c r="D43" s="106"/>
      <c r="E43" s="1192" t="s">
        <v>33</v>
      </c>
      <c r="F43" s="1192"/>
      <c r="G43" s="1192"/>
      <c r="H43" s="1193"/>
      <c r="I43" s="358">
        <v>948</v>
      </c>
      <c r="J43" s="359">
        <v>937</v>
      </c>
      <c r="K43" s="359">
        <v>902</v>
      </c>
      <c r="L43" s="359">
        <v>856</v>
      </c>
      <c r="M43" s="360">
        <v>794</v>
      </c>
    </row>
    <row r="44" spans="2:13" ht="27.75" customHeight="1" x14ac:dyDescent="0.2">
      <c r="B44" s="1186"/>
      <c r="C44" s="1187"/>
      <c r="D44" s="106"/>
      <c r="E44" s="1192" t="s">
        <v>34</v>
      </c>
      <c r="F44" s="1192"/>
      <c r="G44" s="1192"/>
      <c r="H44" s="1193"/>
      <c r="I44" s="358">
        <v>87</v>
      </c>
      <c r="J44" s="359">
        <v>79</v>
      </c>
      <c r="K44" s="359">
        <v>80</v>
      </c>
      <c r="L44" s="359">
        <v>85</v>
      </c>
      <c r="M44" s="360">
        <v>87</v>
      </c>
    </row>
    <row r="45" spans="2:13" ht="27.75" customHeight="1" x14ac:dyDescent="0.2">
      <c r="B45" s="1186"/>
      <c r="C45" s="1187"/>
      <c r="D45" s="106"/>
      <c r="E45" s="1192" t="s">
        <v>35</v>
      </c>
      <c r="F45" s="1192"/>
      <c r="G45" s="1192"/>
      <c r="H45" s="1193"/>
      <c r="I45" s="358">
        <v>644</v>
      </c>
      <c r="J45" s="359">
        <v>634</v>
      </c>
      <c r="K45" s="359">
        <v>641</v>
      </c>
      <c r="L45" s="359">
        <v>646</v>
      </c>
      <c r="M45" s="360">
        <v>612</v>
      </c>
    </row>
    <row r="46" spans="2:13" ht="27.75" customHeight="1" x14ac:dyDescent="0.2">
      <c r="B46" s="1186"/>
      <c r="C46" s="1187"/>
      <c r="D46" s="107"/>
      <c r="E46" s="1192" t="s">
        <v>36</v>
      </c>
      <c r="F46" s="1192"/>
      <c r="G46" s="1192"/>
      <c r="H46" s="1193"/>
      <c r="I46" s="358" t="s">
        <v>485</v>
      </c>
      <c r="J46" s="359" t="s">
        <v>485</v>
      </c>
      <c r="K46" s="359" t="s">
        <v>485</v>
      </c>
      <c r="L46" s="359" t="s">
        <v>485</v>
      </c>
      <c r="M46" s="360" t="s">
        <v>485</v>
      </c>
    </row>
    <row r="47" spans="2:13" ht="27.75" customHeight="1" x14ac:dyDescent="0.2">
      <c r="B47" s="1186"/>
      <c r="C47" s="1187"/>
      <c r="D47" s="108"/>
      <c r="E47" s="1194" t="s">
        <v>37</v>
      </c>
      <c r="F47" s="1195"/>
      <c r="G47" s="1195"/>
      <c r="H47" s="1196"/>
      <c r="I47" s="358" t="s">
        <v>485</v>
      </c>
      <c r="J47" s="359" t="s">
        <v>485</v>
      </c>
      <c r="K47" s="359" t="s">
        <v>485</v>
      </c>
      <c r="L47" s="359" t="s">
        <v>485</v>
      </c>
      <c r="M47" s="360" t="s">
        <v>485</v>
      </c>
    </row>
    <row r="48" spans="2:13" ht="27.75" customHeight="1" x14ac:dyDescent="0.2">
      <c r="B48" s="1186"/>
      <c r="C48" s="1187"/>
      <c r="D48" s="106"/>
      <c r="E48" s="1192" t="s">
        <v>38</v>
      </c>
      <c r="F48" s="1192"/>
      <c r="G48" s="1192"/>
      <c r="H48" s="1193"/>
      <c r="I48" s="358" t="s">
        <v>485</v>
      </c>
      <c r="J48" s="359" t="s">
        <v>485</v>
      </c>
      <c r="K48" s="359" t="s">
        <v>485</v>
      </c>
      <c r="L48" s="359" t="s">
        <v>485</v>
      </c>
      <c r="M48" s="360" t="s">
        <v>485</v>
      </c>
    </row>
    <row r="49" spans="2:13" ht="27.75" customHeight="1" x14ac:dyDescent="0.2">
      <c r="B49" s="1188"/>
      <c r="C49" s="1189"/>
      <c r="D49" s="106"/>
      <c r="E49" s="1192" t="s">
        <v>39</v>
      </c>
      <c r="F49" s="1192"/>
      <c r="G49" s="1192"/>
      <c r="H49" s="1193"/>
      <c r="I49" s="358" t="s">
        <v>485</v>
      </c>
      <c r="J49" s="359" t="s">
        <v>485</v>
      </c>
      <c r="K49" s="359" t="s">
        <v>485</v>
      </c>
      <c r="L49" s="359" t="s">
        <v>485</v>
      </c>
      <c r="M49" s="360" t="s">
        <v>485</v>
      </c>
    </row>
    <row r="50" spans="2:13" ht="27.75" customHeight="1" x14ac:dyDescent="0.2">
      <c r="B50" s="1197" t="s">
        <v>40</v>
      </c>
      <c r="C50" s="1198"/>
      <c r="D50" s="109"/>
      <c r="E50" s="1192" t="s">
        <v>41</v>
      </c>
      <c r="F50" s="1192"/>
      <c r="G50" s="1192"/>
      <c r="H50" s="1193"/>
      <c r="I50" s="358">
        <v>2203</v>
      </c>
      <c r="J50" s="359">
        <v>2176</v>
      </c>
      <c r="K50" s="359">
        <v>2350</v>
      </c>
      <c r="L50" s="359">
        <v>2426</v>
      </c>
      <c r="M50" s="360">
        <v>2389</v>
      </c>
    </row>
    <row r="51" spans="2:13" ht="27.75" customHeight="1" x14ac:dyDescent="0.2">
      <c r="B51" s="1186"/>
      <c r="C51" s="1187"/>
      <c r="D51" s="106"/>
      <c r="E51" s="1192" t="s">
        <v>42</v>
      </c>
      <c r="F51" s="1192"/>
      <c r="G51" s="1192"/>
      <c r="H51" s="1193"/>
      <c r="I51" s="358" t="s">
        <v>485</v>
      </c>
      <c r="J51" s="359" t="s">
        <v>485</v>
      </c>
      <c r="K51" s="359">
        <v>8</v>
      </c>
      <c r="L51" s="359">
        <v>7</v>
      </c>
      <c r="M51" s="360">
        <v>6</v>
      </c>
    </row>
    <row r="52" spans="2:13" ht="27.75" customHeight="1" x14ac:dyDescent="0.2">
      <c r="B52" s="1188"/>
      <c r="C52" s="1189"/>
      <c r="D52" s="106"/>
      <c r="E52" s="1192" t="s">
        <v>43</v>
      </c>
      <c r="F52" s="1192"/>
      <c r="G52" s="1192"/>
      <c r="H52" s="1193"/>
      <c r="I52" s="358">
        <v>4221</v>
      </c>
      <c r="J52" s="359">
        <v>4363</v>
      </c>
      <c r="K52" s="359">
        <v>4487</v>
      </c>
      <c r="L52" s="359">
        <v>4552</v>
      </c>
      <c r="M52" s="360">
        <v>4603</v>
      </c>
    </row>
    <row r="53" spans="2:13" ht="27.75" customHeight="1" thickBot="1" x14ac:dyDescent="0.25">
      <c r="B53" s="1199" t="s">
        <v>19</v>
      </c>
      <c r="C53" s="1200"/>
      <c r="D53" s="110"/>
      <c r="E53" s="1201" t="s">
        <v>44</v>
      </c>
      <c r="F53" s="1201"/>
      <c r="G53" s="1201"/>
      <c r="H53" s="1202"/>
      <c r="I53" s="361">
        <v>168</v>
      </c>
      <c r="J53" s="362">
        <v>342</v>
      </c>
      <c r="K53" s="362">
        <v>272</v>
      </c>
      <c r="L53" s="362">
        <v>-14</v>
      </c>
      <c r="M53" s="363">
        <v>-145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4AkjniG9y5HqlkkeKDYqFUyfHLX6RO9mQQRxbpIr7PkE6uaJoymW8j4VWjpV3U1WVIYwHCVmcc6cPm32porjjw==" saltValue="laO2WkhLImWmjlXxnLFQ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AY6" sqref="BG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122">
        <v>617</v>
      </c>
      <c r="G55" s="122">
        <v>619</v>
      </c>
      <c r="H55" s="123">
        <v>621</v>
      </c>
    </row>
    <row r="56" spans="2:8" ht="52.5" customHeight="1" x14ac:dyDescent="0.2">
      <c r="B56" s="124"/>
      <c r="C56" s="1213" t="s">
        <v>47</v>
      </c>
      <c r="D56" s="1213"/>
      <c r="E56" s="1214"/>
      <c r="F56" s="125">
        <v>1055</v>
      </c>
      <c r="G56" s="125">
        <v>1110</v>
      </c>
      <c r="H56" s="126">
        <v>1123</v>
      </c>
    </row>
    <row r="57" spans="2:8" ht="53.25" customHeight="1" x14ac:dyDescent="0.2">
      <c r="B57" s="124"/>
      <c r="C57" s="1215" t="s">
        <v>48</v>
      </c>
      <c r="D57" s="1215"/>
      <c r="E57" s="1216"/>
      <c r="F57" s="127">
        <v>752</v>
      </c>
      <c r="G57" s="127">
        <v>766</v>
      </c>
      <c r="H57" s="128">
        <v>729</v>
      </c>
    </row>
    <row r="58" spans="2:8" ht="45.75" customHeight="1" x14ac:dyDescent="0.2">
      <c r="B58" s="129"/>
      <c r="C58" s="1203" t="s">
        <v>541</v>
      </c>
      <c r="D58" s="1204"/>
      <c r="E58" s="1205"/>
      <c r="F58" s="130">
        <v>565</v>
      </c>
      <c r="G58" s="130">
        <v>627</v>
      </c>
      <c r="H58" s="131">
        <v>580</v>
      </c>
    </row>
    <row r="59" spans="2:8" ht="45.75" customHeight="1" x14ac:dyDescent="0.2">
      <c r="B59" s="129"/>
      <c r="C59" s="1203" t="s">
        <v>542</v>
      </c>
      <c r="D59" s="1204"/>
      <c r="E59" s="1205"/>
      <c r="F59" s="130">
        <v>46</v>
      </c>
      <c r="G59" s="130">
        <v>46</v>
      </c>
      <c r="H59" s="131">
        <v>46</v>
      </c>
    </row>
    <row r="60" spans="2:8" ht="45.75" customHeight="1" x14ac:dyDescent="0.2">
      <c r="B60" s="129"/>
      <c r="C60" s="1203" t="s">
        <v>543</v>
      </c>
      <c r="D60" s="1204"/>
      <c r="E60" s="1205"/>
      <c r="F60" s="130">
        <v>39</v>
      </c>
      <c r="G60" s="130">
        <v>34</v>
      </c>
      <c r="H60" s="131">
        <v>40</v>
      </c>
    </row>
    <row r="61" spans="2:8" ht="45.75" customHeight="1" x14ac:dyDescent="0.2">
      <c r="B61" s="129"/>
      <c r="C61" s="1203" t="s">
        <v>544</v>
      </c>
      <c r="D61" s="1204"/>
      <c r="E61" s="1205"/>
      <c r="F61" s="130">
        <v>16</v>
      </c>
      <c r="G61" s="130">
        <v>15</v>
      </c>
      <c r="H61" s="131">
        <v>17</v>
      </c>
    </row>
    <row r="62" spans="2:8" ht="45.75" customHeight="1" thickBot="1" x14ac:dyDescent="0.25">
      <c r="B62" s="132"/>
      <c r="C62" s="1206" t="s">
        <v>545</v>
      </c>
      <c r="D62" s="1207"/>
      <c r="E62" s="1208"/>
      <c r="F62" s="133">
        <v>16</v>
      </c>
      <c r="G62" s="133">
        <v>12</v>
      </c>
      <c r="H62" s="134">
        <v>15</v>
      </c>
    </row>
    <row r="63" spans="2:8" ht="52.5" customHeight="1" thickBot="1" x14ac:dyDescent="0.25">
      <c r="B63" s="135"/>
      <c r="C63" s="1209" t="s">
        <v>49</v>
      </c>
      <c r="D63" s="1209"/>
      <c r="E63" s="1210"/>
      <c r="F63" s="136">
        <v>2425</v>
      </c>
      <c r="G63" s="136">
        <v>2495</v>
      </c>
      <c r="H63" s="137">
        <v>2474</v>
      </c>
    </row>
    <row r="64" spans="2:8" ht="13" x14ac:dyDescent="0.2"/>
  </sheetData>
  <sheetProtection algorithmName="SHA-512" hashValue="wTVtDh0tf+xNHXx2TAYui2h0tl7NJzvkFWldRE4Fy1FjceimEtVRLZjA58PpmvQaEGPEwN/h9JgrHZzlZEhQpA==" saltValue="MyLfuoHZMaZJURO8ceqb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335660</v>
      </c>
      <c r="E3" s="156"/>
      <c r="F3" s="157">
        <v>316937</v>
      </c>
      <c r="G3" s="158"/>
      <c r="H3" s="159"/>
    </row>
    <row r="4" spans="1:8" x14ac:dyDescent="0.2">
      <c r="A4" s="160"/>
      <c r="B4" s="161"/>
      <c r="C4" s="162"/>
      <c r="D4" s="163">
        <v>102522</v>
      </c>
      <c r="E4" s="164"/>
      <c r="F4" s="165">
        <v>199150</v>
      </c>
      <c r="G4" s="166"/>
      <c r="H4" s="167"/>
    </row>
    <row r="5" spans="1:8" x14ac:dyDescent="0.2">
      <c r="A5" s="148" t="s">
        <v>517</v>
      </c>
      <c r="B5" s="153"/>
      <c r="C5" s="154"/>
      <c r="D5" s="155">
        <v>312454</v>
      </c>
      <c r="E5" s="156"/>
      <c r="F5" s="157">
        <v>332350</v>
      </c>
      <c r="G5" s="158"/>
      <c r="H5" s="159"/>
    </row>
    <row r="6" spans="1:8" x14ac:dyDescent="0.2">
      <c r="A6" s="160"/>
      <c r="B6" s="161"/>
      <c r="C6" s="162"/>
      <c r="D6" s="163">
        <v>43963</v>
      </c>
      <c r="E6" s="164"/>
      <c r="F6" s="165">
        <v>200453</v>
      </c>
      <c r="G6" s="166"/>
      <c r="H6" s="167"/>
    </row>
    <row r="7" spans="1:8" x14ac:dyDescent="0.2">
      <c r="A7" s="148" t="s">
        <v>518</v>
      </c>
      <c r="B7" s="153"/>
      <c r="C7" s="154"/>
      <c r="D7" s="155">
        <v>168923</v>
      </c>
      <c r="E7" s="156"/>
      <c r="F7" s="157">
        <v>362690</v>
      </c>
      <c r="G7" s="158"/>
      <c r="H7" s="159"/>
    </row>
    <row r="8" spans="1:8" x14ac:dyDescent="0.2">
      <c r="A8" s="160"/>
      <c r="B8" s="161"/>
      <c r="C8" s="162"/>
      <c r="D8" s="163">
        <v>65577</v>
      </c>
      <c r="E8" s="164"/>
      <c r="F8" s="165">
        <v>172580</v>
      </c>
      <c r="G8" s="166"/>
      <c r="H8" s="167"/>
    </row>
    <row r="9" spans="1:8" x14ac:dyDescent="0.2">
      <c r="A9" s="148" t="s">
        <v>519</v>
      </c>
      <c r="B9" s="153"/>
      <c r="C9" s="154"/>
      <c r="D9" s="155">
        <v>230136</v>
      </c>
      <c r="E9" s="156"/>
      <c r="F9" s="157">
        <v>296093</v>
      </c>
      <c r="G9" s="158"/>
      <c r="H9" s="159"/>
    </row>
    <row r="10" spans="1:8" x14ac:dyDescent="0.2">
      <c r="A10" s="160"/>
      <c r="B10" s="161"/>
      <c r="C10" s="162"/>
      <c r="D10" s="163">
        <v>80711</v>
      </c>
      <c r="E10" s="164"/>
      <c r="F10" s="165">
        <v>140545</v>
      </c>
      <c r="G10" s="166"/>
      <c r="H10" s="167"/>
    </row>
    <row r="11" spans="1:8" x14ac:dyDescent="0.2">
      <c r="A11" s="148" t="s">
        <v>520</v>
      </c>
      <c r="B11" s="153"/>
      <c r="C11" s="154"/>
      <c r="D11" s="155">
        <v>245576</v>
      </c>
      <c r="E11" s="156"/>
      <c r="F11" s="157">
        <v>308655</v>
      </c>
      <c r="G11" s="158"/>
      <c r="H11" s="159"/>
    </row>
    <row r="12" spans="1:8" x14ac:dyDescent="0.2">
      <c r="A12" s="160"/>
      <c r="B12" s="161"/>
      <c r="C12" s="168"/>
      <c r="D12" s="163">
        <v>133023</v>
      </c>
      <c r="E12" s="164"/>
      <c r="F12" s="165">
        <v>169887</v>
      </c>
      <c r="G12" s="166"/>
      <c r="H12" s="167"/>
    </row>
    <row r="13" spans="1:8" x14ac:dyDescent="0.2">
      <c r="A13" s="148"/>
      <c r="B13" s="153"/>
      <c r="C13" s="169"/>
      <c r="D13" s="170">
        <v>258550</v>
      </c>
      <c r="E13" s="171"/>
      <c r="F13" s="172">
        <v>323345</v>
      </c>
      <c r="G13" s="173"/>
      <c r="H13" s="159"/>
    </row>
    <row r="14" spans="1:8" x14ac:dyDescent="0.2">
      <c r="A14" s="160"/>
      <c r="B14" s="161"/>
      <c r="C14" s="162"/>
      <c r="D14" s="163">
        <v>85159</v>
      </c>
      <c r="E14" s="164"/>
      <c r="F14" s="165">
        <v>176523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1.66</v>
      </c>
      <c r="C19" s="174">
        <f>ROUND(VALUE(SUBSTITUTE(実質収支比率等に係る経年分析!G$48,"▲","-")),2)</f>
        <v>2.57</v>
      </c>
      <c r="D19" s="174">
        <f>ROUND(VALUE(SUBSTITUTE(実質収支比率等に係る経年分析!H$48,"▲","-")),2)</f>
        <v>2.5099999999999998</v>
      </c>
      <c r="E19" s="174">
        <f>ROUND(VALUE(SUBSTITUTE(実質収支比率等に係る経年分析!I$48,"▲","-")),2)</f>
        <v>3.27</v>
      </c>
      <c r="F19" s="174">
        <f>ROUND(VALUE(SUBSTITUTE(実質収支比率等に係る経年分析!J$48,"▲","-")),2)</f>
        <v>4.01</v>
      </c>
    </row>
    <row r="20" spans="1:11" x14ac:dyDescent="0.2">
      <c r="A20" s="174" t="s">
        <v>53</v>
      </c>
      <c r="B20" s="174">
        <f>ROUND(VALUE(SUBSTITUTE(実質収支比率等に係る経年分析!F$47,"▲","-")),2)</f>
        <v>28.06</v>
      </c>
      <c r="C20" s="174">
        <f>ROUND(VALUE(SUBSTITUTE(実質収支比率等に係る経年分析!G$47,"▲","-")),2)</f>
        <v>27.27</v>
      </c>
      <c r="D20" s="174">
        <f>ROUND(VALUE(SUBSTITUTE(実質収支比率等に係る経年分析!H$47,"▲","-")),2)</f>
        <v>24.95</v>
      </c>
      <c r="E20" s="174">
        <f>ROUND(VALUE(SUBSTITUTE(実質収支比率等に係る経年分析!I$47,"▲","-")),2)</f>
        <v>24.95</v>
      </c>
      <c r="F20" s="174">
        <f>ROUND(VALUE(SUBSTITUTE(実質収支比率等に係る経年分析!J$47,"▲","-")),2)</f>
        <v>25.02</v>
      </c>
    </row>
    <row r="21" spans="1:11" x14ac:dyDescent="0.2">
      <c r="A21" s="174" t="s">
        <v>54</v>
      </c>
      <c r="B21" s="174">
        <f>IF(ISNUMBER(VALUE(SUBSTITUTE(実質収支比率等に係る経年分析!F$49,"▲","-"))),ROUND(VALUE(SUBSTITUTE(実質収支比率等に係る経年分析!F$49,"▲","-")),2),NA())</f>
        <v>-0.87</v>
      </c>
      <c r="C21" s="174">
        <f>IF(ISNUMBER(VALUE(SUBSTITUTE(実質収支比率等に係る経年分析!G$49,"▲","-"))),ROUND(VALUE(SUBSTITUTE(実質収支比率等に係る経年分析!G$49,"▲","-")),2),NA())</f>
        <v>1.06</v>
      </c>
      <c r="D21" s="174">
        <f>IF(ISNUMBER(VALUE(SUBSTITUTE(実質収支比率等に係る経年分析!H$49,"▲","-"))),ROUND(VALUE(SUBSTITUTE(実質収支比率等に係る経年分析!H$49,"▲","-")),2),NA())</f>
        <v>0.26</v>
      </c>
      <c r="E21" s="174">
        <f>IF(ISNUMBER(VALUE(SUBSTITUTE(実質収支比率等に係る経年分析!I$49,"▲","-"))),ROUND(VALUE(SUBSTITUTE(実質収支比率等に係る経年分析!I$49,"▲","-")),2),NA())</f>
        <v>0.86</v>
      </c>
      <c r="F21" s="174">
        <f>IF(ISNUMBER(VALUE(SUBSTITUTE(実質収支比率等に係る経年分析!J$49,"▲","-"))),ROUND(VALUE(SUBSTITUTE(実質収支比率等に係る経年分析!J$49,"▲","-")),2),NA())</f>
        <v>0.84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x14ac:dyDescent="0.2">
      <c r="A34" s="175" t="str">
        <f>IF(連結実質赤字比率に係る赤字・黒字の構成分析!C$36="",NA(),連結実質赤字比率に係る赤字・黒字の構成分析!C$36)</f>
        <v>農業集落排水処理事業特別会計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0.64</v>
      </c>
    </row>
    <row r="35" spans="1:16" x14ac:dyDescent="0.2">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408</v>
      </c>
      <c r="E42" s="176"/>
      <c r="F42" s="176"/>
      <c r="G42" s="176">
        <f>'実質公債費比率（分子）の構造'!L$52</f>
        <v>410</v>
      </c>
      <c r="H42" s="176"/>
      <c r="I42" s="176"/>
      <c r="J42" s="176">
        <f>'実質公債費比率（分子）の構造'!M$52</f>
        <v>431</v>
      </c>
      <c r="K42" s="176"/>
      <c r="L42" s="176"/>
      <c r="M42" s="176">
        <f>'実質公債費比率（分子）の構造'!N$52</f>
        <v>479</v>
      </c>
      <c r="N42" s="176"/>
      <c r="O42" s="176"/>
      <c r="P42" s="176">
        <f>'実質公債費比率（分子）の構造'!O$52</f>
        <v>483</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62</v>
      </c>
      <c r="B44" s="176">
        <f>'実質公債費比率（分子）の構造'!K$50</f>
        <v>5</v>
      </c>
      <c r="C44" s="176"/>
      <c r="D44" s="176"/>
      <c r="E44" s="176">
        <f>'実質公債費比率（分子）の構造'!L$50</f>
        <v>5</v>
      </c>
      <c r="F44" s="176"/>
      <c r="G44" s="176"/>
      <c r="H44" s="176">
        <f>'実質公債費比率（分子）の構造'!M$50</f>
        <v>5</v>
      </c>
      <c r="I44" s="176"/>
      <c r="J44" s="176"/>
      <c r="K44" s="176">
        <f>'実質公債費比率（分子）の構造'!N$50</f>
        <v>5</v>
      </c>
      <c r="L44" s="176"/>
      <c r="M44" s="176"/>
      <c r="N44" s="176" t="str">
        <f>'実質公債費比率（分子）の構造'!O$50</f>
        <v>-</v>
      </c>
      <c r="O44" s="176"/>
      <c r="P44" s="176"/>
    </row>
    <row r="45" spans="1:16" x14ac:dyDescent="0.2">
      <c r="A45" s="176" t="s">
        <v>63</v>
      </c>
      <c r="B45" s="176">
        <f>'実質公債費比率（分子）の構造'!K$49</f>
        <v>22</v>
      </c>
      <c r="C45" s="176"/>
      <c r="D45" s="176"/>
      <c r="E45" s="176">
        <f>'実質公債費比率（分子）の構造'!L$49</f>
        <v>25</v>
      </c>
      <c r="F45" s="176"/>
      <c r="G45" s="176"/>
      <c r="H45" s="176">
        <f>'実質公債費比率（分子）の構造'!M$49</f>
        <v>14</v>
      </c>
      <c r="I45" s="176"/>
      <c r="J45" s="176"/>
      <c r="K45" s="176">
        <f>'実質公債費比率（分子）の構造'!N$49</f>
        <v>10</v>
      </c>
      <c r="L45" s="176"/>
      <c r="M45" s="176"/>
      <c r="N45" s="176">
        <f>'実質公債費比率（分子）の構造'!O$49</f>
        <v>8</v>
      </c>
      <c r="O45" s="176"/>
      <c r="P45" s="176"/>
    </row>
    <row r="46" spans="1:16" x14ac:dyDescent="0.2">
      <c r="A46" s="176" t="s">
        <v>64</v>
      </c>
      <c r="B46" s="176">
        <f>'実質公債費比率（分子）の構造'!K$48</f>
        <v>74</v>
      </c>
      <c r="C46" s="176"/>
      <c r="D46" s="176"/>
      <c r="E46" s="176">
        <f>'実質公債費比率（分子）の構造'!L$48</f>
        <v>72</v>
      </c>
      <c r="F46" s="176"/>
      <c r="G46" s="176"/>
      <c r="H46" s="176">
        <f>'実質公債費比率（分子）の構造'!M$48</f>
        <v>87</v>
      </c>
      <c r="I46" s="176"/>
      <c r="J46" s="176"/>
      <c r="K46" s="176">
        <f>'実質公債費比率（分子）の構造'!N$48</f>
        <v>87</v>
      </c>
      <c r="L46" s="176"/>
      <c r="M46" s="176"/>
      <c r="N46" s="176">
        <f>'実質公債費比率（分子）の構造'!O$48</f>
        <v>92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475</v>
      </c>
      <c r="C49" s="176"/>
      <c r="D49" s="176"/>
      <c r="E49" s="176">
        <f>'実質公債費比率（分子）の構造'!L$45</f>
        <v>485</v>
      </c>
      <c r="F49" s="176"/>
      <c r="G49" s="176"/>
      <c r="H49" s="176">
        <f>'実質公債費比率（分子）の構造'!M$45</f>
        <v>486</v>
      </c>
      <c r="I49" s="176"/>
      <c r="J49" s="176"/>
      <c r="K49" s="176">
        <f>'実質公債費比率（分子）の構造'!N$45</f>
        <v>540</v>
      </c>
      <c r="L49" s="176"/>
      <c r="M49" s="176"/>
      <c r="N49" s="176">
        <f>'実質公債費比率（分子）の構造'!O$45</f>
        <v>555</v>
      </c>
      <c r="O49" s="176"/>
      <c r="P49" s="176"/>
    </row>
    <row r="50" spans="1:16" x14ac:dyDescent="0.2">
      <c r="A50" s="176" t="s">
        <v>67</v>
      </c>
      <c r="B50" s="176" t="e">
        <f>NA()</f>
        <v>#N/A</v>
      </c>
      <c r="C50" s="176">
        <f>IF(ISNUMBER('実質公債費比率（分子）の構造'!K$53),'実質公債費比率（分子）の構造'!K$53,NA())</f>
        <v>168</v>
      </c>
      <c r="D50" s="176" t="e">
        <f>NA()</f>
        <v>#N/A</v>
      </c>
      <c r="E50" s="176" t="e">
        <f>NA()</f>
        <v>#N/A</v>
      </c>
      <c r="F50" s="176">
        <f>IF(ISNUMBER('実質公債費比率（分子）の構造'!L$53),'実質公債費比率（分子）の構造'!L$53,NA())</f>
        <v>177</v>
      </c>
      <c r="G50" s="176" t="e">
        <f>NA()</f>
        <v>#N/A</v>
      </c>
      <c r="H50" s="176" t="e">
        <f>NA()</f>
        <v>#N/A</v>
      </c>
      <c r="I50" s="176">
        <f>IF(ISNUMBER('実質公債費比率（分子）の構造'!M$53),'実質公債費比率（分子）の構造'!M$53,NA())</f>
        <v>161</v>
      </c>
      <c r="J50" s="176" t="e">
        <f>NA()</f>
        <v>#N/A</v>
      </c>
      <c r="K50" s="176" t="e">
        <f>NA()</f>
        <v>#N/A</v>
      </c>
      <c r="L50" s="176">
        <f>IF(ISNUMBER('実質公債費比率（分子）の構造'!N$53),'実質公債費比率（分子）の構造'!N$53,NA())</f>
        <v>163</v>
      </c>
      <c r="M50" s="176" t="e">
        <f>NA()</f>
        <v>#N/A</v>
      </c>
      <c r="N50" s="176" t="e">
        <f>NA()</f>
        <v>#N/A</v>
      </c>
      <c r="O50" s="176">
        <f>IF(ISNUMBER('実質公債費比率（分子）の構造'!O$53),'実質公債費比率（分子）の構造'!O$53,NA())</f>
        <v>172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4221</v>
      </c>
      <c r="E56" s="175"/>
      <c r="F56" s="175"/>
      <c r="G56" s="175">
        <f>'将来負担比率（分子）の構造'!J$52</f>
        <v>4363</v>
      </c>
      <c r="H56" s="175"/>
      <c r="I56" s="175"/>
      <c r="J56" s="175">
        <f>'将来負担比率（分子）の構造'!K$52</f>
        <v>4487</v>
      </c>
      <c r="K56" s="175"/>
      <c r="L56" s="175"/>
      <c r="M56" s="175">
        <f>'将来負担比率（分子）の構造'!L$52</f>
        <v>4552</v>
      </c>
      <c r="N56" s="175"/>
      <c r="O56" s="175"/>
      <c r="P56" s="175">
        <f>'将来負担比率（分子）の構造'!M$52</f>
        <v>4603</v>
      </c>
    </row>
    <row r="57" spans="1:16" x14ac:dyDescent="0.2">
      <c r="A57" s="175" t="s">
        <v>42</v>
      </c>
      <c r="B57" s="175"/>
      <c r="C57" s="175"/>
      <c r="D57" s="175" t="str">
        <f>'将来負担比率（分子）の構造'!I$51</f>
        <v>-</v>
      </c>
      <c r="E57" s="175"/>
      <c r="F57" s="175"/>
      <c r="G57" s="175" t="str">
        <f>'将来負担比率（分子）の構造'!J$51</f>
        <v>-</v>
      </c>
      <c r="H57" s="175"/>
      <c r="I57" s="175"/>
      <c r="J57" s="175">
        <f>'将来負担比率（分子）の構造'!K$51</f>
        <v>8</v>
      </c>
      <c r="K57" s="175"/>
      <c r="L57" s="175"/>
      <c r="M57" s="175">
        <f>'将来負担比率（分子）の構造'!L$51</f>
        <v>7</v>
      </c>
      <c r="N57" s="175"/>
      <c r="O57" s="175"/>
      <c r="P57" s="175">
        <f>'将来負担比率（分子）の構造'!M$51</f>
        <v>6</v>
      </c>
    </row>
    <row r="58" spans="1:16" x14ac:dyDescent="0.2">
      <c r="A58" s="175" t="s">
        <v>41</v>
      </c>
      <c r="B58" s="175"/>
      <c r="C58" s="175"/>
      <c r="D58" s="175">
        <f>'将来負担比率（分子）の構造'!I$50</f>
        <v>2203</v>
      </c>
      <c r="E58" s="175"/>
      <c r="F58" s="175"/>
      <c r="G58" s="175">
        <f>'将来負担比率（分子）の構造'!J$50</f>
        <v>2176</v>
      </c>
      <c r="H58" s="175"/>
      <c r="I58" s="175"/>
      <c r="J58" s="175">
        <f>'将来負担比率（分子）の構造'!K$50</f>
        <v>2350</v>
      </c>
      <c r="K58" s="175"/>
      <c r="L58" s="175"/>
      <c r="M58" s="175">
        <f>'将来負担比率（分子）の構造'!L$50</f>
        <v>2426</v>
      </c>
      <c r="N58" s="175"/>
      <c r="O58" s="175"/>
      <c r="P58" s="175">
        <f>'将来負担比率（分子）の構造'!M$50</f>
        <v>2389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644</v>
      </c>
      <c r="C62" s="175"/>
      <c r="D62" s="175"/>
      <c r="E62" s="175">
        <f>'将来負担比率（分子）の構造'!J$45</f>
        <v>634</v>
      </c>
      <c r="F62" s="175"/>
      <c r="G62" s="175"/>
      <c r="H62" s="175">
        <f>'将来負担比率（分子）の構造'!K$45</f>
        <v>641</v>
      </c>
      <c r="I62" s="175"/>
      <c r="J62" s="175"/>
      <c r="K62" s="175">
        <f>'将来負担比率（分子）の構造'!L$45</f>
        <v>646</v>
      </c>
      <c r="L62" s="175"/>
      <c r="M62" s="175"/>
      <c r="N62" s="175">
        <f>'将来負担比率（分子）の構造'!M$45</f>
        <v>612</v>
      </c>
      <c r="O62" s="175"/>
      <c r="P62" s="175"/>
    </row>
    <row r="63" spans="1:16" x14ac:dyDescent="0.2">
      <c r="A63" s="175" t="s">
        <v>34</v>
      </c>
      <c r="B63" s="175">
        <f>'将来負担比率（分子）の構造'!I$44</f>
        <v>87</v>
      </c>
      <c r="C63" s="175"/>
      <c r="D63" s="175"/>
      <c r="E63" s="175">
        <f>'将来負担比率（分子）の構造'!J$44</f>
        <v>79</v>
      </c>
      <c r="F63" s="175"/>
      <c r="G63" s="175"/>
      <c r="H63" s="175">
        <f>'将来負担比率（分子）の構造'!K$44</f>
        <v>80</v>
      </c>
      <c r="I63" s="175"/>
      <c r="J63" s="175"/>
      <c r="K63" s="175">
        <f>'将来負担比率（分子）の構造'!L$44</f>
        <v>85</v>
      </c>
      <c r="L63" s="175"/>
      <c r="M63" s="175"/>
      <c r="N63" s="175">
        <f>'将来負担比率（分子）の構造'!M$44</f>
        <v>87</v>
      </c>
      <c r="O63" s="175"/>
      <c r="P63" s="175"/>
    </row>
    <row r="64" spans="1:16" x14ac:dyDescent="0.2">
      <c r="A64" s="175" t="s">
        <v>33</v>
      </c>
      <c r="B64" s="175">
        <f>'将来負担比率（分子）の構造'!I$43</f>
        <v>948</v>
      </c>
      <c r="C64" s="175"/>
      <c r="D64" s="175"/>
      <c r="E64" s="175">
        <f>'将来負担比率（分子）の構造'!J$43</f>
        <v>937</v>
      </c>
      <c r="F64" s="175"/>
      <c r="G64" s="175"/>
      <c r="H64" s="175">
        <f>'将来負担比率（分子）の構造'!K$43</f>
        <v>902</v>
      </c>
      <c r="I64" s="175"/>
      <c r="J64" s="175"/>
      <c r="K64" s="175">
        <f>'将来負担比率（分子）の構造'!L$43</f>
        <v>856</v>
      </c>
      <c r="L64" s="175"/>
      <c r="M64" s="175"/>
      <c r="N64" s="175">
        <f>'将来負担比率（分子）の構造'!M$43</f>
        <v>794</v>
      </c>
      <c r="O64" s="175"/>
      <c r="P64" s="175"/>
    </row>
    <row r="65" spans="1:16" x14ac:dyDescent="0.2">
      <c r="A65" s="175" t="s">
        <v>32</v>
      </c>
      <c r="B65" s="175">
        <f>'将来負担比率（分子）の構造'!I$42</f>
        <v>31</v>
      </c>
      <c r="C65" s="175"/>
      <c r="D65" s="175"/>
      <c r="E65" s="175">
        <f>'将来負担比率（分子）の構造'!J$42</f>
        <v>12</v>
      </c>
      <c r="F65" s="175"/>
      <c r="G65" s="175"/>
      <c r="H65" s="175">
        <f>'将来負担比率（分子）の構造'!K$42</f>
        <v>10</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4881</v>
      </c>
      <c r="C66" s="175"/>
      <c r="D66" s="175"/>
      <c r="E66" s="175">
        <f>'将来負担比率（分子）の構造'!J$41</f>
        <v>5220</v>
      </c>
      <c r="F66" s="175"/>
      <c r="G66" s="175"/>
      <c r="H66" s="175">
        <f>'将来負担比率（分子）の構造'!K$41</f>
        <v>5483</v>
      </c>
      <c r="I66" s="175"/>
      <c r="J66" s="175"/>
      <c r="K66" s="175">
        <f>'将来負担比率（分子）の構造'!L$41</f>
        <v>5385</v>
      </c>
      <c r="L66" s="175"/>
      <c r="M66" s="175"/>
      <c r="N66" s="175">
        <f>'将来負担比率（分子）の構造'!M$41</f>
        <v>5362</v>
      </c>
      <c r="O66" s="175"/>
      <c r="P66" s="175"/>
    </row>
    <row r="67" spans="1:16" x14ac:dyDescent="0.2">
      <c r="A67" s="175" t="s">
        <v>71</v>
      </c>
      <c r="B67" s="175" t="e">
        <f>NA()</f>
        <v>#N/A</v>
      </c>
      <c r="C67" s="175">
        <f>IF(ISNUMBER('将来負担比率（分子）の構造'!I$53), IF('将来負担比率（分子）の構造'!I$53 &lt; 0, 0, '将来負担比率（分子）の構造'!I$53), NA())</f>
        <v>168</v>
      </c>
      <c r="D67" s="175" t="e">
        <f>NA()</f>
        <v>#N/A</v>
      </c>
      <c r="E67" s="175" t="e">
        <f>NA()</f>
        <v>#N/A</v>
      </c>
      <c r="F67" s="175">
        <f>IF(ISNUMBER('将来負担比率（分子）の構造'!J$53), IF('将来負担比率（分子）の構造'!J$53 &lt; 0, 0, '将来負担比率（分子）の構造'!J$53), NA())</f>
        <v>342</v>
      </c>
      <c r="G67" s="175" t="e">
        <f>NA()</f>
        <v>#N/A</v>
      </c>
      <c r="H67" s="175" t="e">
        <f>NA()</f>
        <v>#N/A</v>
      </c>
      <c r="I67" s="175">
        <f>IF(ISNUMBER('将来負担比率（分子）の構造'!K$53), IF('将来負担比率（分子）の構造'!K$53 &lt; 0, 0, '将来負担比率（分子）の構造'!K$53), NA())</f>
        <v>272</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617</v>
      </c>
      <c r="C72" s="179">
        <f>基金残高に係る経年分析!G55</f>
        <v>619</v>
      </c>
      <c r="D72" s="179">
        <f>基金残高に係る経年分析!H55</f>
        <v>621</v>
      </c>
    </row>
    <row r="73" spans="1:16" x14ac:dyDescent="0.2">
      <c r="A73" s="178" t="s">
        <v>74</v>
      </c>
      <c r="B73" s="179">
        <f>基金残高に係る経年分析!F56</f>
        <v>1055</v>
      </c>
      <c r="C73" s="179">
        <f>基金残高に係る経年分析!G56</f>
        <v>1110</v>
      </c>
      <c r="D73" s="179">
        <f>基金残高に係る経年分析!H56</f>
        <v>1123</v>
      </c>
    </row>
    <row r="74" spans="1:16" x14ac:dyDescent="0.2">
      <c r="A74" s="178" t="s">
        <v>75</v>
      </c>
      <c r="B74" s="179">
        <f>基金残高に係る経年分析!F57</f>
        <v>752</v>
      </c>
      <c r="C74" s="179">
        <f>基金残高に係る経年分析!G57</f>
        <v>766</v>
      </c>
      <c r="D74" s="179">
        <f>基金残高に係る経年分析!H57</f>
        <v>729</v>
      </c>
    </row>
  </sheetData>
  <sheetProtection algorithmName="SHA-512" hashValue="rgbphG+fNt1AhGFqt/0aG+cu53WPrBx7Z+Sy8vTIQCq8gMNxkdYqwnWtwgPoX6V3uBqZEtvBG1Lf2EFaR7UV4Q==" saltValue="yzjEvdfnRzPH6Rf5ZZ3gv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G1" workbookViewId="0">
      <selection activeCell="AY6" sqref="BG6"/>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336092</v>
      </c>
      <c r="S5" s="613"/>
      <c r="T5" s="613"/>
      <c r="U5" s="613"/>
      <c r="V5" s="613"/>
      <c r="W5" s="613"/>
      <c r="X5" s="613"/>
      <c r="Y5" s="614"/>
      <c r="Z5" s="615">
        <v>7.1</v>
      </c>
      <c r="AA5" s="615"/>
      <c r="AB5" s="615"/>
      <c r="AC5" s="615"/>
      <c r="AD5" s="616">
        <v>336092</v>
      </c>
      <c r="AE5" s="616"/>
      <c r="AF5" s="616"/>
      <c r="AG5" s="616"/>
      <c r="AH5" s="616"/>
      <c r="AI5" s="616"/>
      <c r="AJ5" s="616"/>
      <c r="AK5" s="616"/>
      <c r="AL5" s="617">
        <v>13.4</v>
      </c>
      <c r="AM5" s="618"/>
      <c r="AN5" s="618"/>
      <c r="AO5" s="619"/>
      <c r="AP5" s="609" t="s">
        <v>216</v>
      </c>
      <c r="AQ5" s="610"/>
      <c r="AR5" s="610"/>
      <c r="AS5" s="610"/>
      <c r="AT5" s="610"/>
      <c r="AU5" s="610"/>
      <c r="AV5" s="610"/>
      <c r="AW5" s="610"/>
      <c r="AX5" s="610"/>
      <c r="AY5" s="610"/>
      <c r="AZ5" s="610"/>
      <c r="BA5" s="610"/>
      <c r="BB5" s="610"/>
      <c r="BC5" s="610"/>
      <c r="BD5" s="610"/>
      <c r="BE5" s="610"/>
      <c r="BF5" s="611"/>
      <c r="BG5" s="623">
        <v>336092</v>
      </c>
      <c r="BH5" s="624"/>
      <c r="BI5" s="624"/>
      <c r="BJ5" s="624"/>
      <c r="BK5" s="624"/>
      <c r="BL5" s="624"/>
      <c r="BM5" s="624"/>
      <c r="BN5" s="625"/>
      <c r="BO5" s="626">
        <v>100</v>
      </c>
      <c r="BP5" s="626"/>
      <c r="BQ5" s="626"/>
      <c r="BR5" s="626"/>
      <c r="BS5" s="627">
        <v>27117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49423</v>
      </c>
      <c r="S6" s="624"/>
      <c r="T6" s="624"/>
      <c r="U6" s="624"/>
      <c r="V6" s="624"/>
      <c r="W6" s="624"/>
      <c r="X6" s="624"/>
      <c r="Y6" s="625"/>
      <c r="Z6" s="626">
        <v>1</v>
      </c>
      <c r="AA6" s="626"/>
      <c r="AB6" s="626"/>
      <c r="AC6" s="626"/>
      <c r="AD6" s="627">
        <v>49423</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336092</v>
      </c>
      <c r="BH6" s="624"/>
      <c r="BI6" s="624"/>
      <c r="BJ6" s="624"/>
      <c r="BK6" s="624"/>
      <c r="BL6" s="624"/>
      <c r="BM6" s="624"/>
      <c r="BN6" s="625"/>
      <c r="BO6" s="626">
        <v>100</v>
      </c>
      <c r="BP6" s="626"/>
      <c r="BQ6" s="626"/>
      <c r="BR6" s="626"/>
      <c r="BS6" s="627">
        <v>27117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52604</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52589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237</v>
      </c>
      <c r="S7" s="624"/>
      <c r="T7" s="624"/>
      <c r="U7" s="624"/>
      <c r="V7" s="624"/>
      <c r="W7" s="624"/>
      <c r="X7" s="624"/>
      <c r="Y7" s="625"/>
      <c r="Z7" s="626">
        <v>0</v>
      </c>
      <c r="AA7" s="626"/>
      <c r="AB7" s="626"/>
      <c r="AC7" s="626"/>
      <c r="AD7" s="627">
        <v>237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136427</v>
      </c>
      <c r="BH7" s="624"/>
      <c r="BI7" s="624"/>
      <c r="BJ7" s="624"/>
      <c r="BK7" s="624"/>
      <c r="BL7" s="624"/>
      <c r="BM7" s="624"/>
      <c r="BN7" s="625"/>
      <c r="BO7" s="626">
        <v>40.6</v>
      </c>
      <c r="BP7" s="626"/>
      <c r="BQ7" s="626"/>
      <c r="BR7" s="626"/>
      <c r="BS7" s="627">
        <v>5960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809496</v>
      </c>
      <c r="CS7" s="624"/>
      <c r="CT7" s="624"/>
      <c r="CU7" s="624"/>
      <c r="CV7" s="624"/>
      <c r="CW7" s="624"/>
      <c r="CX7" s="624"/>
      <c r="CY7" s="625"/>
      <c r="CZ7" s="626">
        <v>17.5</v>
      </c>
      <c r="DA7" s="626"/>
      <c r="DB7" s="626"/>
      <c r="DC7" s="626"/>
      <c r="DD7" s="632">
        <v>63900</v>
      </c>
      <c r="DE7" s="624"/>
      <c r="DF7" s="624"/>
      <c r="DG7" s="624"/>
      <c r="DH7" s="624"/>
      <c r="DI7" s="624"/>
      <c r="DJ7" s="624"/>
      <c r="DK7" s="624"/>
      <c r="DL7" s="624"/>
      <c r="DM7" s="624"/>
      <c r="DN7" s="624"/>
      <c r="DO7" s="624"/>
      <c r="DP7" s="625"/>
      <c r="DQ7" s="632">
        <v>575415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1285</v>
      </c>
      <c r="S8" s="624"/>
      <c r="T8" s="624"/>
      <c r="U8" s="624"/>
      <c r="V8" s="624"/>
      <c r="W8" s="624"/>
      <c r="X8" s="624"/>
      <c r="Y8" s="625"/>
      <c r="Z8" s="626">
        <v>0</v>
      </c>
      <c r="AA8" s="626"/>
      <c r="AB8" s="626"/>
      <c r="AC8" s="626"/>
      <c r="AD8" s="627">
        <v>1285</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5056</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942699</v>
      </c>
      <c r="CS8" s="624"/>
      <c r="CT8" s="624"/>
      <c r="CU8" s="624"/>
      <c r="CV8" s="624"/>
      <c r="CW8" s="624"/>
      <c r="CX8" s="624"/>
      <c r="CY8" s="625"/>
      <c r="CZ8" s="626">
        <v>20.399999999999999</v>
      </c>
      <c r="DA8" s="626"/>
      <c r="DB8" s="626"/>
      <c r="DC8" s="626"/>
      <c r="DD8" s="632" t="s">
        <v>122</v>
      </c>
      <c r="DE8" s="624"/>
      <c r="DF8" s="624"/>
      <c r="DG8" s="624"/>
      <c r="DH8" s="624"/>
      <c r="DI8" s="624"/>
      <c r="DJ8" s="624"/>
      <c r="DK8" s="624"/>
      <c r="DL8" s="624"/>
      <c r="DM8" s="624"/>
      <c r="DN8" s="624"/>
      <c r="DO8" s="624"/>
      <c r="DP8" s="625"/>
      <c r="DQ8" s="632">
        <v>556003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1347</v>
      </c>
      <c r="S9" s="624"/>
      <c r="T9" s="624"/>
      <c r="U9" s="624"/>
      <c r="V9" s="624"/>
      <c r="W9" s="624"/>
      <c r="X9" s="624"/>
      <c r="Y9" s="625"/>
      <c r="Z9" s="626">
        <v>0</v>
      </c>
      <c r="AA9" s="626"/>
      <c r="AB9" s="626"/>
      <c r="AC9" s="626"/>
      <c r="AD9" s="627">
        <v>1347</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104337</v>
      </c>
      <c r="BH9" s="624"/>
      <c r="BI9" s="624"/>
      <c r="BJ9" s="624"/>
      <c r="BK9" s="624"/>
      <c r="BL9" s="624"/>
      <c r="BM9" s="624"/>
      <c r="BN9" s="625"/>
      <c r="BO9" s="626">
        <v>31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557878</v>
      </c>
      <c r="CS9" s="624"/>
      <c r="CT9" s="624"/>
      <c r="CU9" s="624"/>
      <c r="CV9" s="624"/>
      <c r="CW9" s="624"/>
      <c r="CX9" s="624"/>
      <c r="CY9" s="625"/>
      <c r="CZ9" s="626">
        <v>12.1</v>
      </c>
      <c r="DA9" s="626"/>
      <c r="DB9" s="626"/>
      <c r="DC9" s="626"/>
      <c r="DD9" s="632">
        <v>5810</v>
      </c>
      <c r="DE9" s="624"/>
      <c r="DF9" s="624"/>
      <c r="DG9" s="624"/>
      <c r="DH9" s="624"/>
      <c r="DI9" s="624"/>
      <c r="DJ9" s="624"/>
      <c r="DK9" s="624"/>
      <c r="DL9" s="624"/>
      <c r="DM9" s="624"/>
      <c r="DN9" s="624"/>
      <c r="DO9" s="624"/>
      <c r="DP9" s="625"/>
      <c r="DQ9" s="632">
        <v>430740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14823</v>
      </c>
      <c r="BH10" s="624"/>
      <c r="BI10" s="624"/>
      <c r="BJ10" s="624"/>
      <c r="BK10" s="624"/>
      <c r="BL10" s="624"/>
      <c r="BM10" s="624"/>
      <c r="BN10" s="625"/>
      <c r="BO10" s="626">
        <v>4.4000000000000004</v>
      </c>
      <c r="BP10" s="626"/>
      <c r="BQ10" s="626"/>
      <c r="BR10" s="626"/>
      <c r="BS10" s="627">
        <v>2471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82513</v>
      </c>
      <c r="S11" s="624"/>
      <c r="T11" s="624"/>
      <c r="U11" s="624"/>
      <c r="V11" s="624"/>
      <c r="W11" s="624"/>
      <c r="X11" s="624"/>
      <c r="Y11" s="625"/>
      <c r="Z11" s="628">
        <v>1.7</v>
      </c>
      <c r="AA11" s="629"/>
      <c r="AB11" s="629"/>
      <c r="AC11" s="635"/>
      <c r="AD11" s="632">
        <v>82513</v>
      </c>
      <c r="AE11" s="624"/>
      <c r="AF11" s="624"/>
      <c r="AG11" s="624"/>
      <c r="AH11" s="624"/>
      <c r="AI11" s="624"/>
      <c r="AJ11" s="624"/>
      <c r="AK11" s="625"/>
      <c r="AL11" s="628">
        <v>3.3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12211</v>
      </c>
      <c r="BH11" s="624"/>
      <c r="BI11" s="624"/>
      <c r="BJ11" s="624"/>
      <c r="BK11" s="624"/>
      <c r="BL11" s="624"/>
      <c r="BM11" s="624"/>
      <c r="BN11" s="625"/>
      <c r="BO11" s="626">
        <v>3.6</v>
      </c>
      <c r="BP11" s="626"/>
      <c r="BQ11" s="626"/>
      <c r="BR11" s="626"/>
      <c r="BS11" s="627">
        <v>3489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239209</v>
      </c>
      <c r="CS11" s="624"/>
      <c r="CT11" s="624"/>
      <c r="CU11" s="624"/>
      <c r="CV11" s="624"/>
      <c r="CW11" s="624"/>
      <c r="CX11" s="624"/>
      <c r="CY11" s="625"/>
      <c r="CZ11" s="626">
        <v>5.2</v>
      </c>
      <c r="DA11" s="626"/>
      <c r="DB11" s="626"/>
      <c r="DC11" s="626"/>
      <c r="DD11" s="632">
        <v>49950</v>
      </c>
      <c r="DE11" s="624"/>
      <c r="DF11" s="624"/>
      <c r="DG11" s="624"/>
      <c r="DH11" s="624"/>
      <c r="DI11" s="624"/>
      <c r="DJ11" s="624"/>
      <c r="DK11" s="624"/>
      <c r="DL11" s="624"/>
      <c r="DM11" s="624"/>
      <c r="DN11" s="624"/>
      <c r="DO11" s="624"/>
      <c r="DP11" s="625"/>
      <c r="DQ11" s="632">
        <v>158988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162824</v>
      </c>
      <c r="BH12" s="624"/>
      <c r="BI12" s="624"/>
      <c r="BJ12" s="624"/>
      <c r="BK12" s="624"/>
      <c r="BL12" s="624"/>
      <c r="BM12" s="624"/>
      <c r="BN12" s="625"/>
      <c r="BO12" s="626">
        <v>48.4</v>
      </c>
      <c r="BP12" s="626"/>
      <c r="BQ12" s="626"/>
      <c r="BR12" s="626"/>
      <c r="BS12" s="627">
        <v>21157</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114267</v>
      </c>
      <c r="CS12" s="624"/>
      <c r="CT12" s="624"/>
      <c r="CU12" s="624"/>
      <c r="CV12" s="624"/>
      <c r="CW12" s="624"/>
      <c r="CX12" s="624"/>
      <c r="CY12" s="625"/>
      <c r="CZ12" s="626">
        <v>2.5</v>
      </c>
      <c r="DA12" s="626"/>
      <c r="DB12" s="626"/>
      <c r="DC12" s="626"/>
      <c r="DD12" s="632" t="s">
        <v>122</v>
      </c>
      <c r="DE12" s="624"/>
      <c r="DF12" s="624"/>
      <c r="DG12" s="624"/>
      <c r="DH12" s="624"/>
      <c r="DI12" s="624"/>
      <c r="DJ12" s="624"/>
      <c r="DK12" s="624"/>
      <c r="DL12" s="624"/>
      <c r="DM12" s="624"/>
      <c r="DN12" s="624"/>
      <c r="DO12" s="624"/>
      <c r="DP12" s="625"/>
      <c r="DQ12" s="632">
        <v>113507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159893</v>
      </c>
      <c r="BH13" s="624"/>
      <c r="BI13" s="624"/>
      <c r="BJ13" s="624"/>
      <c r="BK13" s="624"/>
      <c r="BL13" s="624"/>
      <c r="BM13" s="624"/>
      <c r="BN13" s="625"/>
      <c r="BO13" s="626">
        <v>47.6</v>
      </c>
      <c r="BP13" s="626"/>
      <c r="BQ13" s="626"/>
      <c r="BR13" s="626"/>
      <c r="BS13" s="627">
        <v>21157</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733375</v>
      </c>
      <c r="CS13" s="624"/>
      <c r="CT13" s="624"/>
      <c r="CU13" s="624"/>
      <c r="CV13" s="624"/>
      <c r="CW13" s="624"/>
      <c r="CX13" s="624"/>
      <c r="CY13" s="625"/>
      <c r="CZ13" s="626">
        <v>15.9</v>
      </c>
      <c r="DA13" s="626"/>
      <c r="DB13" s="626"/>
      <c r="DC13" s="626"/>
      <c r="DD13" s="632">
        <v>608021</v>
      </c>
      <c r="DE13" s="624"/>
      <c r="DF13" s="624"/>
      <c r="DG13" s="624"/>
      <c r="DH13" s="624"/>
      <c r="DI13" s="624"/>
      <c r="DJ13" s="624"/>
      <c r="DK13" s="624"/>
      <c r="DL13" s="624"/>
      <c r="DM13" s="624"/>
      <c r="DN13" s="624"/>
      <c r="DO13" s="624"/>
      <c r="DP13" s="625"/>
      <c r="DQ13" s="632">
        <v>154002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217</v>
      </c>
      <c r="S14" s="624"/>
      <c r="T14" s="624"/>
      <c r="U14" s="624"/>
      <c r="V14" s="624"/>
      <c r="W14" s="624"/>
      <c r="X14" s="624"/>
      <c r="Y14" s="625"/>
      <c r="Z14" s="626">
        <v>0</v>
      </c>
      <c r="AA14" s="626"/>
      <c r="AB14" s="626"/>
      <c r="AC14" s="626"/>
      <c r="AD14" s="627">
        <v>217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15149</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179792</v>
      </c>
      <c r="CS14" s="624"/>
      <c r="CT14" s="624"/>
      <c r="CU14" s="624"/>
      <c r="CV14" s="624"/>
      <c r="CW14" s="624"/>
      <c r="CX14" s="624"/>
      <c r="CY14" s="625"/>
      <c r="CZ14" s="626">
        <v>3.9</v>
      </c>
      <c r="DA14" s="626"/>
      <c r="DB14" s="626"/>
      <c r="DC14" s="626"/>
      <c r="DD14" s="632">
        <v>3492</v>
      </c>
      <c r="DE14" s="624"/>
      <c r="DF14" s="624"/>
      <c r="DG14" s="624"/>
      <c r="DH14" s="624"/>
      <c r="DI14" s="624"/>
      <c r="DJ14" s="624"/>
      <c r="DK14" s="624"/>
      <c r="DL14" s="624"/>
      <c r="DM14" s="624"/>
      <c r="DN14" s="624"/>
      <c r="DO14" s="624"/>
      <c r="DP14" s="625"/>
      <c r="DQ14" s="632">
        <v>167739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21692</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422368</v>
      </c>
      <c r="CS15" s="624"/>
      <c r="CT15" s="624"/>
      <c r="CU15" s="624"/>
      <c r="CV15" s="624"/>
      <c r="CW15" s="624"/>
      <c r="CX15" s="624"/>
      <c r="CY15" s="625"/>
      <c r="CZ15" s="626">
        <v>9.1</v>
      </c>
      <c r="DA15" s="626"/>
      <c r="DB15" s="626"/>
      <c r="DC15" s="626"/>
      <c r="DD15" s="632">
        <v>13904</v>
      </c>
      <c r="DE15" s="624"/>
      <c r="DF15" s="624"/>
      <c r="DG15" s="624"/>
      <c r="DH15" s="624"/>
      <c r="DI15" s="624"/>
      <c r="DJ15" s="624"/>
      <c r="DK15" s="624"/>
      <c r="DL15" s="624"/>
      <c r="DM15" s="624"/>
      <c r="DN15" s="624"/>
      <c r="DO15" s="624"/>
      <c r="DP15" s="625"/>
      <c r="DQ15" s="632">
        <v>337657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2471</v>
      </c>
      <c r="S16" s="624"/>
      <c r="T16" s="624"/>
      <c r="U16" s="624"/>
      <c r="V16" s="624"/>
      <c r="W16" s="624"/>
      <c r="X16" s="624"/>
      <c r="Y16" s="625"/>
      <c r="Z16" s="626">
        <v>0.1</v>
      </c>
      <c r="AA16" s="626"/>
      <c r="AB16" s="626"/>
      <c r="AC16" s="626"/>
      <c r="AD16" s="627">
        <v>2471</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18758</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290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9248</v>
      </c>
      <c r="S17" s="624"/>
      <c r="T17" s="624"/>
      <c r="U17" s="624"/>
      <c r="V17" s="624"/>
      <c r="W17" s="624"/>
      <c r="X17" s="624"/>
      <c r="Y17" s="625"/>
      <c r="Z17" s="626">
        <v>0.2</v>
      </c>
      <c r="AA17" s="626"/>
      <c r="AB17" s="626"/>
      <c r="AC17" s="626"/>
      <c r="AD17" s="627">
        <v>9248</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554787</v>
      </c>
      <c r="CS17" s="624"/>
      <c r="CT17" s="624"/>
      <c r="CU17" s="624"/>
      <c r="CV17" s="624"/>
      <c r="CW17" s="624"/>
      <c r="CX17" s="624"/>
      <c r="CY17" s="625"/>
      <c r="CZ17" s="626">
        <v>12</v>
      </c>
      <c r="DA17" s="626"/>
      <c r="DB17" s="626"/>
      <c r="DC17" s="626"/>
      <c r="DD17" s="632" t="s">
        <v>122</v>
      </c>
      <c r="DE17" s="624"/>
      <c r="DF17" s="624"/>
      <c r="DG17" s="624"/>
      <c r="DH17" s="624"/>
      <c r="DI17" s="624"/>
      <c r="DJ17" s="624"/>
      <c r="DK17" s="624"/>
      <c r="DL17" s="624"/>
      <c r="DM17" s="624"/>
      <c r="DN17" s="624"/>
      <c r="DO17" s="624"/>
      <c r="DP17" s="625"/>
      <c r="DQ17" s="632">
        <v>553839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1274</v>
      </c>
      <c r="S18" s="624"/>
      <c r="T18" s="624"/>
      <c r="U18" s="624"/>
      <c r="V18" s="624"/>
      <c r="W18" s="624"/>
      <c r="X18" s="624"/>
      <c r="Y18" s="625"/>
      <c r="Z18" s="626">
        <v>0</v>
      </c>
      <c r="AA18" s="626"/>
      <c r="AB18" s="626"/>
      <c r="AC18" s="626"/>
      <c r="AD18" s="627">
        <v>1274</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964</v>
      </c>
      <c r="S19" s="624"/>
      <c r="T19" s="624"/>
      <c r="U19" s="624"/>
      <c r="V19" s="624"/>
      <c r="W19" s="624"/>
      <c r="X19" s="624"/>
      <c r="Y19" s="625"/>
      <c r="Z19" s="626">
        <v>0</v>
      </c>
      <c r="AA19" s="626"/>
      <c r="AB19" s="626"/>
      <c r="AC19" s="626"/>
      <c r="AD19" s="627">
        <v>964</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310</v>
      </c>
      <c r="S20" s="624"/>
      <c r="T20" s="624"/>
      <c r="U20" s="624"/>
      <c r="V20" s="624"/>
      <c r="W20" s="624"/>
      <c r="X20" s="624"/>
      <c r="Y20" s="625"/>
      <c r="Z20" s="626">
        <v>0</v>
      </c>
      <c r="AA20" s="626"/>
      <c r="AB20" s="626"/>
      <c r="AC20" s="626"/>
      <c r="AD20" s="627">
        <v>310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4625233</v>
      </c>
      <c r="CS20" s="624"/>
      <c r="CT20" s="624"/>
      <c r="CU20" s="624"/>
      <c r="CV20" s="624"/>
      <c r="CW20" s="624"/>
      <c r="CX20" s="624"/>
      <c r="CY20" s="625"/>
      <c r="CZ20" s="626">
        <v>100</v>
      </c>
      <c r="DA20" s="626"/>
      <c r="DB20" s="626"/>
      <c r="DC20" s="626"/>
      <c r="DD20" s="632">
        <v>745077</v>
      </c>
      <c r="DE20" s="624"/>
      <c r="DF20" s="624"/>
      <c r="DG20" s="624"/>
      <c r="DH20" s="624"/>
      <c r="DI20" s="624"/>
      <c r="DJ20" s="624"/>
      <c r="DK20" s="624"/>
      <c r="DL20" s="624"/>
      <c r="DM20" s="624"/>
      <c r="DN20" s="624"/>
      <c r="DO20" s="624"/>
      <c r="DP20" s="625"/>
      <c r="DQ20" s="632">
        <v>3100769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2442314</v>
      </c>
      <c r="S21" s="624"/>
      <c r="T21" s="624"/>
      <c r="U21" s="624"/>
      <c r="V21" s="624"/>
      <c r="W21" s="624"/>
      <c r="X21" s="624"/>
      <c r="Y21" s="625"/>
      <c r="Z21" s="626">
        <v>51.5</v>
      </c>
      <c r="AA21" s="626"/>
      <c r="AB21" s="626"/>
      <c r="AC21" s="626"/>
      <c r="AD21" s="627">
        <v>2025523</v>
      </c>
      <c r="AE21" s="627"/>
      <c r="AF21" s="627"/>
      <c r="AG21" s="627"/>
      <c r="AH21" s="627"/>
      <c r="AI21" s="627"/>
      <c r="AJ21" s="627"/>
      <c r="AK21" s="627"/>
      <c r="AL21" s="628">
        <v>80.599999999999994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2025523</v>
      </c>
      <c r="S22" s="624"/>
      <c r="T22" s="624"/>
      <c r="U22" s="624"/>
      <c r="V22" s="624"/>
      <c r="W22" s="624"/>
      <c r="X22" s="624"/>
      <c r="Y22" s="625"/>
      <c r="Z22" s="626">
        <v>42.7</v>
      </c>
      <c r="AA22" s="626"/>
      <c r="AB22" s="626"/>
      <c r="AC22" s="626"/>
      <c r="AD22" s="627">
        <v>2025523</v>
      </c>
      <c r="AE22" s="627"/>
      <c r="AF22" s="627"/>
      <c r="AG22" s="627"/>
      <c r="AH22" s="627"/>
      <c r="AI22" s="627"/>
      <c r="AJ22" s="627"/>
      <c r="AK22" s="627"/>
      <c r="AL22" s="628">
        <v>80.599999999999994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416791</v>
      </c>
      <c r="S23" s="624"/>
      <c r="T23" s="624"/>
      <c r="U23" s="624"/>
      <c r="V23" s="624"/>
      <c r="W23" s="624"/>
      <c r="X23" s="624"/>
      <c r="Y23" s="625"/>
      <c r="Z23" s="626">
        <v>8.8000000000000007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1766425</v>
      </c>
      <c r="CS24" s="613"/>
      <c r="CT24" s="613"/>
      <c r="CU24" s="613"/>
      <c r="CV24" s="613"/>
      <c r="CW24" s="613"/>
      <c r="CX24" s="613"/>
      <c r="CY24" s="614"/>
      <c r="CZ24" s="617">
        <v>38.200000000000003</v>
      </c>
      <c r="DA24" s="618"/>
      <c r="DB24" s="618"/>
      <c r="DC24" s="634"/>
      <c r="DD24" s="655">
        <v>1399811</v>
      </c>
      <c r="DE24" s="613"/>
      <c r="DF24" s="613"/>
      <c r="DG24" s="613"/>
      <c r="DH24" s="613"/>
      <c r="DI24" s="613"/>
      <c r="DJ24" s="613"/>
      <c r="DK24" s="614"/>
      <c r="DL24" s="655">
        <v>1276899</v>
      </c>
      <c r="DM24" s="613"/>
      <c r="DN24" s="613"/>
      <c r="DO24" s="613"/>
      <c r="DP24" s="613"/>
      <c r="DQ24" s="613"/>
      <c r="DR24" s="613"/>
      <c r="DS24" s="613"/>
      <c r="DT24" s="613"/>
      <c r="DU24" s="613"/>
      <c r="DV24" s="614"/>
      <c r="DW24" s="617">
        <v>50.6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2926421</v>
      </c>
      <c r="S25" s="624"/>
      <c r="T25" s="624"/>
      <c r="U25" s="624"/>
      <c r="V25" s="624"/>
      <c r="W25" s="624"/>
      <c r="X25" s="624"/>
      <c r="Y25" s="625"/>
      <c r="Z25" s="626">
        <v>61.7</v>
      </c>
      <c r="AA25" s="626"/>
      <c r="AB25" s="626"/>
      <c r="AC25" s="626"/>
      <c r="AD25" s="627">
        <v>2509630</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652148</v>
      </c>
      <c r="CS25" s="656"/>
      <c r="CT25" s="656"/>
      <c r="CU25" s="656"/>
      <c r="CV25" s="656"/>
      <c r="CW25" s="656"/>
      <c r="CX25" s="656"/>
      <c r="CY25" s="657"/>
      <c r="CZ25" s="628">
        <v>14.1</v>
      </c>
      <c r="DA25" s="653"/>
      <c r="DB25" s="653"/>
      <c r="DC25" s="658"/>
      <c r="DD25" s="632">
        <v>604639</v>
      </c>
      <c r="DE25" s="656"/>
      <c r="DF25" s="656"/>
      <c r="DG25" s="656"/>
      <c r="DH25" s="656"/>
      <c r="DI25" s="656"/>
      <c r="DJ25" s="656"/>
      <c r="DK25" s="657"/>
      <c r="DL25" s="632">
        <v>535881</v>
      </c>
      <c r="DM25" s="656"/>
      <c r="DN25" s="656"/>
      <c r="DO25" s="656"/>
      <c r="DP25" s="656"/>
      <c r="DQ25" s="656"/>
      <c r="DR25" s="656"/>
      <c r="DS25" s="656"/>
      <c r="DT25" s="656"/>
      <c r="DU25" s="656"/>
      <c r="DV25" s="657"/>
      <c r="DW25" s="628">
        <v>21.2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310868</v>
      </c>
      <c r="CS26" s="624"/>
      <c r="CT26" s="624"/>
      <c r="CU26" s="624"/>
      <c r="CV26" s="624"/>
      <c r="CW26" s="624"/>
      <c r="CX26" s="624"/>
      <c r="CY26" s="625"/>
      <c r="CZ26" s="628">
        <v>6.7</v>
      </c>
      <c r="DA26" s="653"/>
      <c r="DB26" s="653"/>
      <c r="DC26" s="658"/>
      <c r="DD26" s="632">
        <v>279031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35690</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336092</v>
      </c>
      <c r="BH27" s="624"/>
      <c r="BI27" s="624"/>
      <c r="BJ27" s="624"/>
      <c r="BK27" s="624"/>
      <c r="BL27" s="624"/>
      <c r="BM27" s="624"/>
      <c r="BN27" s="625"/>
      <c r="BO27" s="626">
        <v>100</v>
      </c>
      <c r="BP27" s="626"/>
      <c r="BQ27" s="626"/>
      <c r="BR27" s="626"/>
      <c r="BS27" s="627">
        <v>27117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559490</v>
      </c>
      <c r="CS27" s="656"/>
      <c r="CT27" s="656"/>
      <c r="CU27" s="656"/>
      <c r="CV27" s="656"/>
      <c r="CW27" s="656"/>
      <c r="CX27" s="656"/>
      <c r="CY27" s="657"/>
      <c r="CZ27" s="628">
        <v>12.1</v>
      </c>
      <c r="DA27" s="653"/>
      <c r="DB27" s="653"/>
      <c r="DC27" s="658"/>
      <c r="DD27" s="632">
        <v>241333</v>
      </c>
      <c r="DE27" s="656"/>
      <c r="DF27" s="656"/>
      <c r="DG27" s="656"/>
      <c r="DH27" s="656"/>
      <c r="DI27" s="656"/>
      <c r="DJ27" s="656"/>
      <c r="DK27" s="657"/>
      <c r="DL27" s="632">
        <v>187179</v>
      </c>
      <c r="DM27" s="656"/>
      <c r="DN27" s="656"/>
      <c r="DO27" s="656"/>
      <c r="DP27" s="656"/>
      <c r="DQ27" s="656"/>
      <c r="DR27" s="656"/>
      <c r="DS27" s="656"/>
      <c r="DT27" s="656"/>
      <c r="DU27" s="656"/>
      <c r="DV27" s="657"/>
      <c r="DW27" s="628">
        <v>7.4</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109809</v>
      </c>
      <c r="S28" s="624"/>
      <c r="T28" s="624"/>
      <c r="U28" s="624"/>
      <c r="V28" s="624"/>
      <c r="W28" s="624"/>
      <c r="X28" s="624"/>
      <c r="Y28" s="625"/>
      <c r="Z28" s="626">
        <v>2.2999999999999998</v>
      </c>
      <c r="AA28" s="626"/>
      <c r="AB28" s="626"/>
      <c r="AC28" s="626"/>
      <c r="AD28" s="627">
        <v>773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554787</v>
      </c>
      <c r="CS28" s="624"/>
      <c r="CT28" s="624"/>
      <c r="CU28" s="624"/>
      <c r="CV28" s="624"/>
      <c r="CW28" s="624"/>
      <c r="CX28" s="624"/>
      <c r="CY28" s="625"/>
      <c r="CZ28" s="628">
        <v>12</v>
      </c>
      <c r="DA28" s="653"/>
      <c r="DB28" s="653"/>
      <c r="DC28" s="658"/>
      <c r="DD28" s="632">
        <v>553839</v>
      </c>
      <c r="DE28" s="624"/>
      <c r="DF28" s="624"/>
      <c r="DG28" s="624"/>
      <c r="DH28" s="624"/>
      <c r="DI28" s="624"/>
      <c r="DJ28" s="624"/>
      <c r="DK28" s="625"/>
      <c r="DL28" s="632">
        <v>553839</v>
      </c>
      <c r="DM28" s="624"/>
      <c r="DN28" s="624"/>
      <c r="DO28" s="624"/>
      <c r="DP28" s="624"/>
      <c r="DQ28" s="624"/>
      <c r="DR28" s="624"/>
      <c r="DS28" s="624"/>
      <c r="DT28" s="624"/>
      <c r="DU28" s="624"/>
      <c r="DV28" s="625"/>
      <c r="DW28" s="628">
        <v>22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12127</v>
      </c>
      <c r="S29" s="624"/>
      <c r="T29" s="624"/>
      <c r="U29" s="624"/>
      <c r="V29" s="624"/>
      <c r="W29" s="624"/>
      <c r="X29" s="624"/>
      <c r="Y29" s="625"/>
      <c r="Z29" s="626">
        <v>0.3</v>
      </c>
      <c r="AA29" s="626"/>
      <c r="AB29" s="626"/>
      <c r="AC29" s="626"/>
      <c r="AD29" s="627">
        <v>538</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554722</v>
      </c>
      <c r="CS29" s="656"/>
      <c r="CT29" s="656"/>
      <c r="CU29" s="656"/>
      <c r="CV29" s="656"/>
      <c r="CW29" s="656"/>
      <c r="CX29" s="656"/>
      <c r="CY29" s="657"/>
      <c r="CZ29" s="628">
        <v>12</v>
      </c>
      <c r="DA29" s="653"/>
      <c r="DB29" s="653"/>
      <c r="DC29" s="658"/>
      <c r="DD29" s="632">
        <v>553774</v>
      </c>
      <c r="DE29" s="656"/>
      <c r="DF29" s="656"/>
      <c r="DG29" s="656"/>
      <c r="DH29" s="656"/>
      <c r="DI29" s="656"/>
      <c r="DJ29" s="656"/>
      <c r="DK29" s="657"/>
      <c r="DL29" s="632">
        <v>553774</v>
      </c>
      <c r="DM29" s="656"/>
      <c r="DN29" s="656"/>
      <c r="DO29" s="656"/>
      <c r="DP29" s="656"/>
      <c r="DQ29" s="656"/>
      <c r="DR29" s="656"/>
      <c r="DS29" s="656"/>
      <c r="DT29" s="656"/>
      <c r="DU29" s="656"/>
      <c r="DV29" s="657"/>
      <c r="DW29" s="628">
        <v>22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553902</v>
      </c>
      <c r="S30" s="624"/>
      <c r="T30" s="624"/>
      <c r="U30" s="624"/>
      <c r="V30" s="624"/>
      <c r="W30" s="624"/>
      <c r="X30" s="624"/>
      <c r="Y30" s="625"/>
      <c r="Z30" s="626">
        <v>11.7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543249</v>
      </c>
      <c r="CS30" s="624"/>
      <c r="CT30" s="624"/>
      <c r="CU30" s="624"/>
      <c r="CV30" s="624"/>
      <c r="CW30" s="624"/>
      <c r="CX30" s="624"/>
      <c r="CY30" s="625"/>
      <c r="CZ30" s="628">
        <v>11.7</v>
      </c>
      <c r="DA30" s="653"/>
      <c r="DB30" s="653"/>
      <c r="DC30" s="658"/>
      <c r="DD30" s="632">
        <v>543249</v>
      </c>
      <c r="DE30" s="624"/>
      <c r="DF30" s="624"/>
      <c r="DG30" s="624"/>
      <c r="DH30" s="624"/>
      <c r="DI30" s="624"/>
      <c r="DJ30" s="624"/>
      <c r="DK30" s="625"/>
      <c r="DL30" s="632">
        <v>543249</v>
      </c>
      <c r="DM30" s="624"/>
      <c r="DN30" s="624"/>
      <c r="DO30" s="624"/>
      <c r="DP30" s="624"/>
      <c r="DQ30" s="624"/>
      <c r="DR30" s="624"/>
      <c r="DS30" s="624"/>
      <c r="DT30" s="624"/>
      <c r="DU30" s="624"/>
      <c r="DV30" s="625"/>
      <c r="DW30" s="628">
        <v>21.5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99.1</v>
      </c>
      <c r="BH31" s="667"/>
      <c r="BI31" s="667"/>
      <c r="BJ31" s="667"/>
      <c r="BK31" s="667"/>
      <c r="BL31" s="667"/>
      <c r="BM31" s="618">
        <v>95.9</v>
      </c>
      <c r="BN31" s="667"/>
      <c r="BO31" s="667"/>
      <c r="BP31" s="667"/>
      <c r="BQ31" s="668"/>
      <c r="BR31" s="670">
        <v>99</v>
      </c>
      <c r="BS31" s="667"/>
      <c r="BT31" s="667"/>
      <c r="BU31" s="667"/>
      <c r="BV31" s="667"/>
      <c r="BW31" s="667"/>
      <c r="BX31" s="618">
        <v>96.1</v>
      </c>
      <c r="BY31" s="667"/>
      <c r="BZ31" s="667"/>
      <c r="CA31" s="667"/>
      <c r="CB31" s="668"/>
      <c r="CD31" s="663"/>
      <c r="CE31" s="664"/>
      <c r="CF31" s="620" t="s">
        <v>300</v>
      </c>
      <c r="CG31" s="621"/>
      <c r="CH31" s="621"/>
      <c r="CI31" s="621"/>
      <c r="CJ31" s="621"/>
      <c r="CK31" s="621"/>
      <c r="CL31" s="621"/>
      <c r="CM31" s="621"/>
      <c r="CN31" s="621"/>
      <c r="CO31" s="621"/>
      <c r="CP31" s="621"/>
      <c r="CQ31" s="622"/>
      <c r="CR31" s="623">
        <v>11473</v>
      </c>
      <c r="CS31" s="656"/>
      <c r="CT31" s="656"/>
      <c r="CU31" s="656"/>
      <c r="CV31" s="656"/>
      <c r="CW31" s="656"/>
      <c r="CX31" s="656"/>
      <c r="CY31" s="657"/>
      <c r="CZ31" s="628">
        <v>0.2</v>
      </c>
      <c r="DA31" s="653"/>
      <c r="DB31" s="653"/>
      <c r="DC31" s="658"/>
      <c r="DD31" s="632">
        <v>10525</v>
      </c>
      <c r="DE31" s="656"/>
      <c r="DF31" s="656"/>
      <c r="DG31" s="656"/>
      <c r="DH31" s="656"/>
      <c r="DI31" s="656"/>
      <c r="DJ31" s="656"/>
      <c r="DK31" s="657"/>
      <c r="DL31" s="632">
        <v>10525</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221807</v>
      </c>
      <c r="S32" s="624"/>
      <c r="T32" s="624"/>
      <c r="U32" s="624"/>
      <c r="V32" s="624"/>
      <c r="W32" s="624"/>
      <c r="X32" s="624"/>
      <c r="Y32" s="625"/>
      <c r="Z32" s="626">
        <v>4.7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99.8</v>
      </c>
      <c r="BH32" s="656"/>
      <c r="BI32" s="656"/>
      <c r="BJ32" s="656"/>
      <c r="BK32" s="656"/>
      <c r="BL32" s="656"/>
      <c r="BM32" s="629">
        <v>98.8</v>
      </c>
      <c r="BN32" s="656"/>
      <c r="BO32" s="656"/>
      <c r="BP32" s="656"/>
      <c r="BQ32" s="669"/>
      <c r="BR32" s="680">
        <v>99.5</v>
      </c>
      <c r="BS32" s="656"/>
      <c r="BT32" s="656"/>
      <c r="BU32" s="656"/>
      <c r="BV32" s="656"/>
      <c r="BW32" s="656"/>
      <c r="BX32" s="629">
        <v>98.6</v>
      </c>
      <c r="BY32" s="656"/>
      <c r="BZ32" s="656"/>
      <c r="CA32" s="656"/>
      <c r="CB32" s="669"/>
      <c r="CD32" s="665"/>
      <c r="CE32" s="666"/>
      <c r="CF32" s="620" t="s">
        <v>304</v>
      </c>
      <c r="CG32" s="621"/>
      <c r="CH32" s="621"/>
      <c r="CI32" s="621"/>
      <c r="CJ32" s="621"/>
      <c r="CK32" s="621"/>
      <c r="CL32" s="621"/>
      <c r="CM32" s="621"/>
      <c r="CN32" s="621"/>
      <c r="CO32" s="621"/>
      <c r="CP32" s="621"/>
      <c r="CQ32" s="622"/>
      <c r="CR32" s="623">
        <v>65</v>
      </c>
      <c r="CS32" s="624"/>
      <c r="CT32" s="624"/>
      <c r="CU32" s="624"/>
      <c r="CV32" s="624"/>
      <c r="CW32" s="624"/>
      <c r="CX32" s="624"/>
      <c r="CY32" s="625"/>
      <c r="CZ32" s="628">
        <v>0</v>
      </c>
      <c r="DA32" s="653"/>
      <c r="DB32" s="653"/>
      <c r="DC32" s="658"/>
      <c r="DD32" s="632">
        <v>65</v>
      </c>
      <c r="DE32" s="624"/>
      <c r="DF32" s="624"/>
      <c r="DG32" s="624"/>
      <c r="DH32" s="624"/>
      <c r="DI32" s="624"/>
      <c r="DJ32" s="624"/>
      <c r="DK32" s="625"/>
      <c r="DL32" s="632">
        <v>65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14286</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98.5</v>
      </c>
      <c r="BH33" s="682"/>
      <c r="BI33" s="682"/>
      <c r="BJ33" s="682"/>
      <c r="BK33" s="682"/>
      <c r="BL33" s="682"/>
      <c r="BM33" s="683">
        <v>93</v>
      </c>
      <c r="BN33" s="682"/>
      <c r="BO33" s="682"/>
      <c r="BP33" s="682"/>
      <c r="BQ33" s="684"/>
      <c r="BR33" s="681">
        <v>98.6</v>
      </c>
      <c r="BS33" s="682"/>
      <c r="BT33" s="682"/>
      <c r="BU33" s="682"/>
      <c r="BV33" s="682"/>
      <c r="BW33" s="682"/>
      <c r="BX33" s="683">
        <v>93.7</v>
      </c>
      <c r="BY33" s="682"/>
      <c r="BZ33" s="682"/>
      <c r="CA33" s="682"/>
      <c r="CB33" s="684"/>
      <c r="CD33" s="620" t="s">
        <v>307</v>
      </c>
      <c r="CE33" s="621"/>
      <c r="CF33" s="621"/>
      <c r="CG33" s="621"/>
      <c r="CH33" s="621"/>
      <c r="CI33" s="621"/>
      <c r="CJ33" s="621"/>
      <c r="CK33" s="621"/>
      <c r="CL33" s="621"/>
      <c r="CM33" s="621"/>
      <c r="CN33" s="621"/>
      <c r="CO33" s="621"/>
      <c r="CP33" s="621"/>
      <c r="CQ33" s="622"/>
      <c r="CR33" s="623">
        <v>2094973</v>
      </c>
      <c r="CS33" s="656"/>
      <c r="CT33" s="656"/>
      <c r="CU33" s="656"/>
      <c r="CV33" s="656"/>
      <c r="CW33" s="656"/>
      <c r="CX33" s="656"/>
      <c r="CY33" s="657"/>
      <c r="CZ33" s="628">
        <v>45.3</v>
      </c>
      <c r="DA33" s="653"/>
      <c r="DB33" s="653"/>
      <c r="DC33" s="658"/>
      <c r="DD33" s="632">
        <v>1620900</v>
      </c>
      <c r="DE33" s="656"/>
      <c r="DF33" s="656"/>
      <c r="DG33" s="656"/>
      <c r="DH33" s="656"/>
      <c r="DI33" s="656"/>
      <c r="DJ33" s="656"/>
      <c r="DK33" s="657"/>
      <c r="DL33" s="632">
        <v>1047137</v>
      </c>
      <c r="DM33" s="656"/>
      <c r="DN33" s="656"/>
      <c r="DO33" s="656"/>
      <c r="DP33" s="656"/>
      <c r="DQ33" s="656"/>
      <c r="DR33" s="656"/>
      <c r="DS33" s="656"/>
      <c r="DT33" s="656"/>
      <c r="DU33" s="656"/>
      <c r="DV33" s="657"/>
      <c r="DW33" s="628">
        <v>41.5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23758</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623146</v>
      </c>
      <c r="CS34" s="624"/>
      <c r="CT34" s="624"/>
      <c r="CU34" s="624"/>
      <c r="CV34" s="624"/>
      <c r="CW34" s="624"/>
      <c r="CX34" s="624"/>
      <c r="CY34" s="625"/>
      <c r="CZ34" s="628">
        <v>13.5</v>
      </c>
      <c r="DA34" s="653"/>
      <c r="DB34" s="653"/>
      <c r="DC34" s="658"/>
      <c r="DD34" s="632">
        <v>403229</v>
      </c>
      <c r="DE34" s="624"/>
      <c r="DF34" s="624"/>
      <c r="DG34" s="624"/>
      <c r="DH34" s="624"/>
      <c r="DI34" s="624"/>
      <c r="DJ34" s="624"/>
      <c r="DK34" s="625"/>
      <c r="DL34" s="632">
        <v>318388</v>
      </c>
      <c r="DM34" s="624"/>
      <c r="DN34" s="624"/>
      <c r="DO34" s="624"/>
      <c r="DP34" s="624"/>
      <c r="DQ34" s="624"/>
      <c r="DR34" s="624"/>
      <c r="DS34" s="624"/>
      <c r="DT34" s="624"/>
      <c r="DU34" s="624"/>
      <c r="DV34" s="625"/>
      <c r="DW34" s="628">
        <v>12.6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96913</v>
      </c>
      <c r="S35" s="624"/>
      <c r="T35" s="624"/>
      <c r="U35" s="624"/>
      <c r="V35" s="624"/>
      <c r="W35" s="624"/>
      <c r="X35" s="624"/>
      <c r="Y35" s="625"/>
      <c r="Z35" s="626">
        <v>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76925</v>
      </c>
      <c r="CS35" s="656"/>
      <c r="CT35" s="656"/>
      <c r="CU35" s="656"/>
      <c r="CV35" s="656"/>
      <c r="CW35" s="656"/>
      <c r="CX35" s="656"/>
      <c r="CY35" s="657"/>
      <c r="CZ35" s="628">
        <v>1.7</v>
      </c>
      <c r="DA35" s="653"/>
      <c r="DB35" s="653"/>
      <c r="DC35" s="658"/>
      <c r="DD35" s="632">
        <v>64317</v>
      </c>
      <c r="DE35" s="656"/>
      <c r="DF35" s="656"/>
      <c r="DG35" s="656"/>
      <c r="DH35" s="656"/>
      <c r="DI35" s="656"/>
      <c r="DJ35" s="656"/>
      <c r="DK35" s="657"/>
      <c r="DL35" s="632">
        <v>62887</v>
      </c>
      <c r="DM35" s="656"/>
      <c r="DN35" s="656"/>
      <c r="DO35" s="656"/>
      <c r="DP35" s="656"/>
      <c r="DQ35" s="656"/>
      <c r="DR35" s="656"/>
      <c r="DS35" s="656"/>
      <c r="DT35" s="656"/>
      <c r="DU35" s="656"/>
      <c r="DV35" s="657"/>
      <c r="DW35" s="628">
        <v>2.5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127879</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459160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1001713</v>
      </c>
      <c r="CS36" s="624"/>
      <c r="CT36" s="624"/>
      <c r="CU36" s="624"/>
      <c r="CV36" s="624"/>
      <c r="CW36" s="624"/>
      <c r="CX36" s="624"/>
      <c r="CY36" s="625"/>
      <c r="CZ36" s="628">
        <v>21.7</v>
      </c>
      <c r="DA36" s="653"/>
      <c r="DB36" s="653"/>
      <c r="DC36" s="658"/>
      <c r="DD36" s="632">
        <v>808847</v>
      </c>
      <c r="DE36" s="624"/>
      <c r="DF36" s="624"/>
      <c r="DG36" s="624"/>
      <c r="DH36" s="624"/>
      <c r="DI36" s="624"/>
      <c r="DJ36" s="624"/>
      <c r="DK36" s="625"/>
      <c r="DL36" s="632">
        <v>399020</v>
      </c>
      <c r="DM36" s="624"/>
      <c r="DN36" s="624"/>
      <c r="DO36" s="624"/>
      <c r="DP36" s="624"/>
      <c r="DQ36" s="624"/>
      <c r="DR36" s="624"/>
      <c r="DS36" s="624"/>
      <c r="DT36" s="624"/>
      <c r="DU36" s="624"/>
      <c r="DV36" s="625"/>
      <c r="DW36" s="628">
        <v>15.8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103012</v>
      </c>
      <c r="S37" s="624"/>
      <c r="T37" s="624"/>
      <c r="U37" s="624"/>
      <c r="V37" s="624"/>
      <c r="W37" s="624"/>
      <c r="X37" s="624"/>
      <c r="Y37" s="625"/>
      <c r="Z37" s="626">
        <v>2.2000000000000002</v>
      </c>
      <c r="AA37" s="626"/>
      <c r="AB37" s="626"/>
      <c r="AC37" s="626"/>
      <c r="AD37" s="627">
        <v>2033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141736</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315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342012</v>
      </c>
      <c r="CS37" s="656"/>
      <c r="CT37" s="656"/>
      <c r="CU37" s="656"/>
      <c r="CV37" s="656"/>
      <c r="CW37" s="656"/>
      <c r="CX37" s="656"/>
      <c r="CY37" s="657"/>
      <c r="CZ37" s="628">
        <v>7.4</v>
      </c>
      <c r="DA37" s="653"/>
      <c r="DB37" s="653"/>
      <c r="DC37" s="658"/>
      <c r="DD37" s="632">
        <v>328706</v>
      </c>
      <c r="DE37" s="656"/>
      <c r="DF37" s="656"/>
      <c r="DG37" s="656"/>
      <c r="DH37" s="656"/>
      <c r="DI37" s="656"/>
      <c r="DJ37" s="656"/>
      <c r="DK37" s="657"/>
      <c r="DL37" s="632">
        <v>299583</v>
      </c>
      <c r="DM37" s="656"/>
      <c r="DN37" s="656"/>
      <c r="DO37" s="656"/>
      <c r="DP37" s="656"/>
      <c r="DQ37" s="656"/>
      <c r="DR37" s="656"/>
      <c r="DS37" s="656"/>
      <c r="DT37" s="656"/>
      <c r="DU37" s="656"/>
      <c r="DV37" s="657"/>
      <c r="DW37" s="628">
        <v>11.9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519300</v>
      </c>
      <c r="S38" s="624"/>
      <c r="T38" s="624"/>
      <c r="U38" s="624"/>
      <c r="V38" s="624"/>
      <c r="W38" s="624"/>
      <c r="X38" s="624"/>
      <c r="Y38" s="625"/>
      <c r="Z38" s="626">
        <v>10.9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57775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398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317424</v>
      </c>
      <c r="CS38" s="624"/>
      <c r="CT38" s="624"/>
      <c r="CU38" s="624"/>
      <c r="CV38" s="624"/>
      <c r="CW38" s="624"/>
      <c r="CX38" s="624"/>
      <c r="CY38" s="625"/>
      <c r="CZ38" s="628">
        <v>6.9</v>
      </c>
      <c r="DA38" s="653"/>
      <c r="DB38" s="653"/>
      <c r="DC38" s="658"/>
      <c r="DD38" s="632">
        <v>290239</v>
      </c>
      <c r="DE38" s="624"/>
      <c r="DF38" s="624"/>
      <c r="DG38" s="624"/>
      <c r="DH38" s="624"/>
      <c r="DI38" s="624"/>
      <c r="DJ38" s="624"/>
      <c r="DK38" s="625"/>
      <c r="DL38" s="632">
        <v>266842</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42500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525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75579</v>
      </c>
      <c r="CS39" s="656"/>
      <c r="CT39" s="656"/>
      <c r="CU39" s="656"/>
      <c r="CV39" s="656"/>
      <c r="CW39" s="656"/>
      <c r="CX39" s="656"/>
      <c r="CY39" s="657"/>
      <c r="CZ39" s="628">
        <v>1.6</v>
      </c>
      <c r="DA39" s="653"/>
      <c r="DB39" s="653"/>
      <c r="DC39" s="658"/>
      <c r="DD39" s="632">
        <v>54268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9100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83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186</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4744904</v>
      </c>
      <c r="S41" s="696"/>
      <c r="T41" s="696"/>
      <c r="U41" s="696"/>
      <c r="V41" s="696"/>
      <c r="W41" s="696"/>
      <c r="X41" s="696"/>
      <c r="Y41" s="700"/>
      <c r="Z41" s="701">
        <v>100</v>
      </c>
      <c r="AA41" s="701"/>
      <c r="AB41" s="701"/>
      <c r="AC41" s="701"/>
      <c r="AD41" s="702">
        <v>2512757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44073</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173076</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574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763835</v>
      </c>
      <c r="CS42" s="656"/>
      <c r="CT42" s="656"/>
      <c r="CU42" s="656"/>
      <c r="CV42" s="656"/>
      <c r="CW42" s="656"/>
      <c r="CX42" s="656"/>
      <c r="CY42" s="657"/>
      <c r="CZ42" s="628">
        <v>16.5</v>
      </c>
      <c r="DA42" s="653"/>
      <c r="DB42" s="653"/>
      <c r="DC42" s="658"/>
      <c r="DD42" s="632">
        <v>80058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17748</v>
      </c>
      <c r="CS43" s="656"/>
      <c r="CT43" s="656"/>
      <c r="CU43" s="656"/>
      <c r="CV43" s="656"/>
      <c r="CW43" s="656"/>
      <c r="CX43" s="656"/>
      <c r="CY43" s="657"/>
      <c r="CZ43" s="628">
        <v>0.4</v>
      </c>
      <c r="DA43" s="653"/>
      <c r="DB43" s="653"/>
      <c r="DC43" s="658"/>
      <c r="DD43" s="632">
        <v>8761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745077</v>
      </c>
      <c r="CS44" s="624"/>
      <c r="CT44" s="624"/>
      <c r="CU44" s="624"/>
      <c r="CV44" s="624"/>
      <c r="CW44" s="624"/>
      <c r="CX44" s="624"/>
      <c r="CY44" s="625"/>
      <c r="CZ44" s="628">
        <v>16.100000000000001</v>
      </c>
      <c r="DA44" s="629"/>
      <c r="DB44" s="629"/>
      <c r="DC44" s="635"/>
      <c r="DD44" s="632">
        <v>79768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341486</v>
      </c>
      <c r="CS45" s="656"/>
      <c r="CT45" s="656"/>
      <c r="CU45" s="656"/>
      <c r="CV45" s="656"/>
      <c r="CW45" s="656"/>
      <c r="CX45" s="656"/>
      <c r="CY45" s="657"/>
      <c r="CZ45" s="628">
        <v>7.4</v>
      </c>
      <c r="DA45" s="653"/>
      <c r="DB45" s="653"/>
      <c r="DC45" s="658"/>
      <c r="DD45" s="632">
        <v>14901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403591</v>
      </c>
      <c r="CS46" s="624"/>
      <c r="CT46" s="624"/>
      <c r="CU46" s="624"/>
      <c r="CV46" s="624"/>
      <c r="CW46" s="624"/>
      <c r="CX46" s="624"/>
      <c r="CY46" s="625"/>
      <c r="CZ46" s="628">
        <v>8.6999999999999993</v>
      </c>
      <c r="DA46" s="629"/>
      <c r="DB46" s="629"/>
      <c r="DC46" s="635"/>
      <c r="DD46" s="632">
        <v>64867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18758</v>
      </c>
      <c r="CS47" s="656"/>
      <c r="CT47" s="656"/>
      <c r="CU47" s="656"/>
      <c r="CV47" s="656"/>
      <c r="CW47" s="656"/>
      <c r="CX47" s="656"/>
      <c r="CY47" s="657"/>
      <c r="CZ47" s="628">
        <v>0.4</v>
      </c>
      <c r="DA47" s="653"/>
      <c r="DB47" s="653"/>
      <c r="DC47" s="658"/>
      <c r="DD47" s="632">
        <v>290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4625233</v>
      </c>
      <c r="CS49" s="682"/>
      <c r="CT49" s="682"/>
      <c r="CU49" s="682"/>
      <c r="CV49" s="682"/>
      <c r="CW49" s="682"/>
      <c r="CX49" s="682"/>
      <c r="CY49" s="711"/>
      <c r="CZ49" s="703">
        <v>100</v>
      </c>
      <c r="DA49" s="712"/>
      <c r="DB49" s="712"/>
      <c r="DC49" s="713"/>
      <c r="DD49" s="714">
        <v>3100769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d76Xx6MfHOnxdJjQmsbAujsx63uT9V8lqmJ53sAHpP4sWs5HJiixywpV6bn4rO8yggiajY5LGAl7s/a4wF0Dw==" saltValue="TR+NTYbDcTyyG2UaG8sv9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Y6" sqref="BG6"/>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4745</v>
      </c>
      <c r="R7" s="753"/>
      <c r="S7" s="753"/>
      <c r="T7" s="753"/>
      <c r="U7" s="753"/>
      <c r="V7" s="753">
        <v>4625</v>
      </c>
      <c r="W7" s="753"/>
      <c r="X7" s="753"/>
      <c r="Y7" s="753"/>
      <c r="Z7" s="753"/>
      <c r="AA7" s="753">
        <v>120</v>
      </c>
      <c r="AB7" s="753"/>
      <c r="AC7" s="753"/>
      <c r="AD7" s="753"/>
      <c r="AE7" s="754"/>
      <c r="AF7" s="755">
        <v>100</v>
      </c>
      <c r="AG7" s="756"/>
      <c r="AH7" s="756"/>
      <c r="AI7" s="756"/>
      <c r="AJ7" s="757"/>
      <c r="AK7" s="758" t="s">
        <v>546</v>
      </c>
      <c r="AL7" s="759"/>
      <c r="AM7" s="759"/>
      <c r="AN7" s="759"/>
      <c r="AO7" s="759"/>
      <c r="AP7" s="759">
        <v>5362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4745</v>
      </c>
      <c r="R23" s="793"/>
      <c r="S23" s="793"/>
      <c r="T23" s="793"/>
      <c r="U23" s="793"/>
      <c r="V23" s="793">
        <v>4625</v>
      </c>
      <c r="W23" s="793"/>
      <c r="X23" s="793"/>
      <c r="Y23" s="793"/>
      <c r="Z23" s="793"/>
      <c r="AA23" s="793">
        <v>120</v>
      </c>
      <c r="AB23" s="793"/>
      <c r="AC23" s="793"/>
      <c r="AD23" s="793"/>
      <c r="AE23" s="794"/>
      <c r="AF23" s="795">
        <v>100</v>
      </c>
      <c r="AG23" s="793"/>
      <c r="AH23" s="793"/>
      <c r="AI23" s="793"/>
      <c r="AJ23" s="796"/>
      <c r="AK23" s="797"/>
      <c r="AL23" s="798"/>
      <c r="AM23" s="798"/>
      <c r="AN23" s="798"/>
      <c r="AO23" s="798"/>
      <c r="AP23" s="793">
        <v>5362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419</v>
      </c>
      <c r="R28" s="823"/>
      <c r="S28" s="823"/>
      <c r="T28" s="823"/>
      <c r="U28" s="823"/>
      <c r="V28" s="823">
        <v>419</v>
      </c>
      <c r="W28" s="823"/>
      <c r="X28" s="823"/>
      <c r="Y28" s="823"/>
      <c r="Z28" s="823"/>
      <c r="AA28" s="823">
        <v>0</v>
      </c>
      <c r="AB28" s="823"/>
      <c r="AC28" s="823"/>
      <c r="AD28" s="823"/>
      <c r="AE28" s="824"/>
      <c r="AF28" s="825">
        <v>0</v>
      </c>
      <c r="AG28" s="823"/>
      <c r="AH28" s="823"/>
      <c r="AI28" s="823"/>
      <c r="AJ28" s="826"/>
      <c r="AK28" s="827">
        <v>44</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142</v>
      </c>
      <c r="R29" s="784"/>
      <c r="S29" s="784"/>
      <c r="T29" s="784"/>
      <c r="U29" s="784"/>
      <c r="V29" s="784">
        <v>142</v>
      </c>
      <c r="W29" s="784"/>
      <c r="X29" s="784"/>
      <c r="Y29" s="784"/>
      <c r="Z29" s="784"/>
      <c r="AA29" s="784">
        <v>0</v>
      </c>
      <c r="AB29" s="784"/>
      <c r="AC29" s="784"/>
      <c r="AD29" s="784"/>
      <c r="AE29" s="785"/>
      <c r="AF29" s="786">
        <v>0</v>
      </c>
      <c r="AG29" s="787"/>
      <c r="AH29" s="787"/>
      <c r="AI29" s="787"/>
      <c r="AJ29" s="788"/>
      <c r="AK29" s="834">
        <v>78</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175</v>
      </c>
      <c r="R30" s="784"/>
      <c r="S30" s="784"/>
      <c r="T30" s="784"/>
      <c r="U30" s="784"/>
      <c r="V30" s="784">
        <v>150</v>
      </c>
      <c r="W30" s="784"/>
      <c r="X30" s="784"/>
      <c r="Y30" s="784"/>
      <c r="Z30" s="784"/>
      <c r="AA30" s="784">
        <v>25</v>
      </c>
      <c r="AB30" s="784"/>
      <c r="AC30" s="784"/>
      <c r="AD30" s="784"/>
      <c r="AE30" s="785"/>
      <c r="AF30" s="786">
        <v>25</v>
      </c>
      <c r="AG30" s="787"/>
      <c r="AH30" s="787"/>
      <c r="AI30" s="787"/>
      <c r="AJ30" s="788"/>
      <c r="AK30" s="834">
        <v>58</v>
      </c>
      <c r="AL30" s="830"/>
      <c r="AM30" s="830"/>
      <c r="AN30" s="830"/>
      <c r="AO30" s="830"/>
      <c r="AP30" s="830">
        <v>918</v>
      </c>
      <c r="AQ30" s="830"/>
      <c r="AR30" s="830"/>
      <c r="AS30" s="830"/>
      <c r="AT30" s="830"/>
      <c r="AU30" s="830" t="s">
        <v>546</v>
      </c>
      <c r="AV30" s="830"/>
      <c r="AW30" s="830"/>
      <c r="AX30" s="830"/>
      <c r="AY30" s="830"/>
      <c r="AZ30" s="831" t="s">
        <v>546</v>
      </c>
      <c r="BA30" s="831"/>
      <c r="BB30" s="831"/>
      <c r="BC30" s="831"/>
      <c r="BD30" s="831"/>
      <c r="BE30" s="832" t="s">
        <v>391</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61</v>
      </c>
      <c r="R31" s="784"/>
      <c r="S31" s="784"/>
      <c r="T31" s="784"/>
      <c r="U31" s="784"/>
      <c r="V31" s="784">
        <v>45</v>
      </c>
      <c r="W31" s="784"/>
      <c r="X31" s="784"/>
      <c r="Y31" s="784"/>
      <c r="Z31" s="784"/>
      <c r="AA31" s="784">
        <v>16</v>
      </c>
      <c r="AB31" s="784"/>
      <c r="AC31" s="784"/>
      <c r="AD31" s="784"/>
      <c r="AE31" s="785"/>
      <c r="AF31" s="786">
        <v>16</v>
      </c>
      <c r="AG31" s="787"/>
      <c r="AH31" s="787"/>
      <c r="AI31" s="787"/>
      <c r="AJ31" s="788"/>
      <c r="AK31" s="834">
        <v>42</v>
      </c>
      <c r="AL31" s="830"/>
      <c r="AM31" s="830"/>
      <c r="AN31" s="830"/>
      <c r="AO31" s="830"/>
      <c r="AP31" s="830">
        <v>279</v>
      </c>
      <c r="AQ31" s="830"/>
      <c r="AR31" s="830"/>
      <c r="AS31" s="830"/>
      <c r="AT31" s="830"/>
      <c r="AU31" s="830" t="s">
        <v>546</v>
      </c>
      <c r="AV31" s="830"/>
      <c r="AW31" s="830"/>
      <c r="AX31" s="830"/>
      <c r="AY31" s="830"/>
      <c r="AZ31" s="831" t="s">
        <v>546</v>
      </c>
      <c r="BA31" s="831"/>
      <c r="BB31" s="831"/>
      <c r="BC31" s="831"/>
      <c r="BD31" s="831"/>
      <c r="BE31" s="832" t="s">
        <v>391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42</v>
      </c>
      <c r="AG63" s="844"/>
      <c r="AH63" s="844"/>
      <c r="AI63" s="844"/>
      <c r="AJ63" s="845"/>
      <c r="AK63" s="846"/>
      <c r="AL63" s="841"/>
      <c r="AM63" s="841"/>
      <c r="AN63" s="841"/>
      <c r="AO63" s="841"/>
      <c r="AP63" s="844">
        <v>1197</v>
      </c>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547</v>
      </c>
      <c r="C68" s="870"/>
      <c r="D68" s="870"/>
      <c r="E68" s="870"/>
      <c r="F68" s="870"/>
      <c r="G68" s="870"/>
      <c r="H68" s="870"/>
      <c r="I68" s="870"/>
      <c r="J68" s="870"/>
      <c r="K68" s="870"/>
      <c r="L68" s="870"/>
      <c r="M68" s="870"/>
      <c r="N68" s="870"/>
      <c r="O68" s="870"/>
      <c r="P68" s="871"/>
      <c r="Q68" s="872">
        <v>1115</v>
      </c>
      <c r="R68" s="866"/>
      <c r="S68" s="866"/>
      <c r="T68" s="866"/>
      <c r="U68" s="866"/>
      <c r="V68" s="866">
        <v>1060</v>
      </c>
      <c r="W68" s="866"/>
      <c r="X68" s="866"/>
      <c r="Y68" s="866"/>
      <c r="Z68" s="866"/>
      <c r="AA68" s="866">
        <v>55</v>
      </c>
      <c r="AB68" s="866"/>
      <c r="AC68" s="866"/>
      <c r="AD68" s="866"/>
      <c r="AE68" s="866"/>
      <c r="AF68" s="866">
        <v>52</v>
      </c>
      <c r="AG68" s="866"/>
      <c r="AH68" s="866"/>
      <c r="AI68" s="866"/>
      <c r="AJ68" s="866"/>
      <c r="AK68" s="866">
        <v>54</v>
      </c>
      <c r="AL68" s="866"/>
      <c r="AM68" s="866"/>
      <c r="AN68" s="866"/>
      <c r="AO68" s="866"/>
      <c r="AP68" s="866" t="s">
        <v>546</v>
      </c>
      <c r="AQ68" s="866"/>
      <c r="AR68" s="866"/>
      <c r="AS68" s="866"/>
      <c r="AT68" s="866"/>
      <c r="AU68" s="866" t="s">
        <v>546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548</v>
      </c>
      <c r="C69" s="874"/>
      <c r="D69" s="874"/>
      <c r="E69" s="874"/>
      <c r="F69" s="874"/>
      <c r="G69" s="874"/>
      <c r="H69" s="874"/>
      <c r="I69" s="874"/>
      <c r="J69" s="874"/>
      <c r="K69" s="874"/>
      <c r="L69" s="874"/>
      <c r="M69" s="874"/>
      <c r="N69" s="874"/>
      <c r="O69" s="874"/>
      <c r="P69" s="875"/>
      <c r="Q69" s="876">
        <v>3710</v>
      </c>
      <c r="R69" s="830"/>
      <c r="S69" s="830"/>
      <c r="T69" s="830"/>
      <c r="U69" s="830"/>
      <c r="V69" s="830">
        <v>3570</v>
      </c>
      <c r="W69" s="830"/>
      <c r="X69" s="830"/>
      <c r="Y69" s="830"/>
      <c r="Z69" s="830"/>
      <c r="AA69" s="830">
        <v>140</v>
      </c>
      <c r="AB69" s="830"/>
      <c r="AC69" s="830"/>
      <c r="AD69" s="830"/>
      <c r="AE69" s="830"/>
      <c r="AF69" s="830">
        <v>140</v>
      </c>
      <c r="AG69" s="830"/>
      <c r="AH69" s="830"/>
      <c r="AI69" s="830"/>
      <c r="AJ69" s="830"/>
      <c r="AK69" s="830">
        <v>560</v>
      </c>
      <c r="AL69" s="830"/>
      <c r="AM69" s="830"/>
      <c r="AN69" s="830"/>
      <c r="AO69" s="830"/>
      <c r="AP69" s="830" t="s">
        <v>546</v>
      </c>
      <c r="AQ69" s="830"/>
      <c r="AR69" s="830"/>
      <c r="AS69" s="830"/>
      <c r="AT69" s="830"/>
      <c r="AU69" s="830" t="s">
        <v>546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549</v>
      </c>
      <c r="C70" s="874"/>
      <c r="D70" s="874"/>
      <c r="E70" s="874"/>
      <c r="F70" s="874"/>
      <c r="G70" s="874"/>
      <c r="H70" s="874"/>
      <c r="I70" s="874"/>
      <c r="J70" s="874"/>
      <c r="K70" s="874"/>
      <c r="L70" s="874"/>
      <c r="M70" s="874"/>
      <c r="N70" s="874"/>
      <c r="O70" s="874"/>
      <c r="P70" s="875"/>
      <c r="Q70" s="876">
        <v>2046</v>
      </c>
      <c r="R70" s="830"/>
      <c r="S70" s="830"/>
      <c r="T70" s="830"/>
      <c r="U70" s="830"/>
      <c r="V70" s="830">
        <v>1958</v>
      </c>
      <c r="W70" s="830"/>
      <c r="X70" s="830"/>
      <c r="Y70" s="830"/>
      <c r="Z70" s="830"/>
      <c r="AA70" s="830">
        <v>89</v>
      </c>
      <c r="AB70" s="830"/>
      <c r="AC70" s="830"/>
      <c r="AD70" s="830"/>
      <c r="AE70" s="830"/>
      <c r="AF70" s="830">
        <v>2574</v>
      </c>
      <c r="AG70" s="830"/>
      <c r="AH70" s="830"/>
      <c r="AI70" s="830"/>
      <c r="AJ70" s="830"/>
      <c r="AK70" s="830">
        <v>1387</v>
      </c>
      <c r="AL70" s="830"/>
      <c r="AM70" s="830"/>
      <c r="AN70" s="830"/>
      <c r="AO70" s="830"/>
      <c r="AP70" s="830">
        <v>1404</v>
      </c>
      <c r="AQ70" s="830"/>
      <c r="AR70" s="830"/>
      <c r="AS70" s="830"/>
      <c r="AT70" s="830"/>
      <c r="AU70" s="830" t="s">
        <v>546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550</v>
      </c>
      <c r="C71" s="874"/>
      <c r="D71" s="874"/>
      <c r="E71" s="874"/>
      <c r="F71" s="874"/>
      <c r="G71" s="874"/>
      <c r="H71" s="874"/>
      <c r="I71" s="874"/>
      <c r="J71" s="874"/>
      <c r="K71" s="874"/>
      <c r="L71" s="874"/>
      <c r="M71" s="874"/>
      <c r="N71" s="874"/>
      <c r="O71" s="874"/>
      <c r="P71" s="875"/>
      <c r="Q71" s="876">
        <v>4487</v>
      </c>
      <c r="R71" s="830"/>
      <c r="S71" s="830"/>
      <c r="T71" s="830"/>
      <c r="U71" s="830"/>
      <c r="V71" s="830">
        <v>4240</v>
      </c>
      <c r="W71" s="830"/>
      <c r="X71" s="830"/>
      <c r="Y71" s="830"/>
      <c r="Z71" s="830"/>
      <c r="AA71" s="830">
        <v>247</v>
      </c>
      <c r="AB71" s="830"/>
      <c r="AC71" s="830"/>
      <c r="AD71" s="830"/>
      <c r="AE71" s="830"/>
      <c r="AF71" s="830">
        <v>247</v>
      </c>
      <c r="AG71" s="830"/>
      <c r="AH71" s="830"/>
      <c r="AI71" s="830"/>
      <c r="AJ71" s="830"/>
      <c r="AK71" s="830" t="s">
        <v>546</v>
      </c>
      <c r="AL71" s="830"/>
      <c r="AM71" s="830"/>
      <c r="AN71" s="830"/>
      <c r="AO71" s="830"/>
      <c r="AP71" s="830" t="s">
        <v>546</v>
      </c>
      <c r="AQ71" s="830"/>
      <c r="AR71" s="830"/>
      <c r="AS71" s="830"/>
      <c r="AT71" s="830"/>
      <c r="AU71" s="830" t="s">
        <v>546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551</v>
      </c>
      <c r="C72" s="874"/>
      <c r="D72" s="874"/>
      <c r="E72" s="874"/>
      <c r="F72" s="874"/>
      <c r="G72" s="874"/>
      <c r="H72" s="874"/>
      <c r="I72" s="874"/>
      <c r="J72" s="874"/>
      <c r="K72" s="874"/>
      <c r="L72" s="874"/>
      <c r="M72" s="874"/>
      <c r="N72" s="874"/>
      <c r="O72" s="874"/>
      <c r="P72" s="875"/>
      <c r="Q72" s="876">
        <v>465</v>
      </c>
      <c r="R72" s="830"/>
      <c r="S72" s="830"/>
      <c r="T72" s="830"/>
      <c r="U72" s="830"/>
      <c r="V72" s="830">
        <v>276</v>
      </c>
      <c r="W72" s="830"/>
      <c r="X72" s="830"/>
      <c r="Y72" s="830"/>
      <c r="Z72" s="830"/>
      <c r="AA72" s="830">
        <v>189</v>
      </c>
      <c r="AB72" s="830"/>
      <c r="AC72" s="830"/>
      <c r="AD72" s="830"/>
      <c r="AE72" s="830"/>
      <c r="AF72" s="830">
        <v>39</v>
      </c>
      <c r="AG72" s="830"/>
      <c r="AH72" s="830"/>
      <c r="AI72" s="830"/>
      <c r="AJ72" s="830"/>
      <c r="AK72" s="830">
        <v>25</v>
      </c>
      <c r="AL72" s="830"/>
      <c r="AM72" s="830"/>
      <c r="AN72" s="830"/>
      <c r="AO72" s="830"/>
      <c r="AP72" s="830" t="s">
        <v>546</v>
      </c>
      <c r="AQ72" s="830"/>
      <c r="AR72" s="830"/>
      <c r="AS72" s="830"/>
      <c r="AT72" s="830"/>
      <c r="AU72" s="830" t="s">
        <v>546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552</v>
      </c>
      <c r="C73" s="874"/>
      <c r="D73" s="874"/>
      <c r="E73" s="874"/>
      <c r="F73" s="874"/>
      <c r="G73" s="874"/>
      <c r="H73" s="874"/>
      <c r="I73" s="874"/>
      <c r="J73" s="874"/>
      <c r="K73" s="874"/>
      <c r="L73" s="874"/>
      <c r="M73" s="874"/>
      <c r="N73" s="874"/>
      <c r="O73" s="874"/>
      <c r="P73" s="875"/>
      <c r="Q73" s="876">
        <v>119343</v>
      </c>
      <c r="R73" s="830"/>
      <c r="S73" s="830"/>
      <c r="T73" s="830"/>
      <c r="U73" s="830"/>
      <c r="V73" s="830">
        <v>116681</v>
      </c>
      <c r="W73" s="830"/>
      <c r="X73" s="830"/>
      <c r="Y73" s="830"/>
      <c r="Z73" s="830"/>
      <c r="AA73" s="830">
        <v>2662</v>
      </c>
      <c r="AB73" s="830"/>
      <c r="AC73" s="830"/>
      <c r="AD73" s="830"/>
      <c r="AE73" s="830"/>
      <c r="AF73" s="830">
        <v>2662</v>
      </c>
      <c r="AG73" s="830"/>
      <c r="AH73" s="830"/>
      <c r="AI73" s="830"/>
      <c r="AJ73" s="830"/>
      <c r="AK73" s="830" t="s">
        <v>546</v>
      </c>
      <c r="AL73" s="830"/>
      <c r="AM73" s="830"/>
      <c r="AN73" s="830"/>
      <c r="AO73" s="830"/>
      <c r="AP73" s="830" t="s">
        <v>546</v>
      </c>
      <c r="AQ73" s="830"/>
      <c r="AR73" s="830"/>
      <c r="AS73" s="830"/>
      <c r="AT73" s="830"/>
      <c r="AU73" s="830" t="s">
        <v>546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553</v>
      </c>
      <c r="C74" s="874"/>
      <c r="D74" s="874"/>
      <c r="E74" s="874"/>
      <c r="F74" s="874"/>
      <c r="G74" s="874"/>
      <c r="H74" s="874"/>
      <c r="I74" s="874"/>
      <c r="J74" s="874"/>
      <c r="K74" s="874"/>
      <c r="L74" s="874"/>
      <c r="M74" s="874"/>
      <c r="N74" s="874"/>
      <c r="O74" s="874"/>
      <c r="P74" s="875"/>
      <c r="Q74" s="876">
        <v>1258</v>
      </c>
      <c r="R74" s="830"/>
      <c r="S74" s="830"/>
      <c r="T74" s="830"/>
      <c r="U74" s="830"/>
      <c r="V74" s="830">
        <v>1236</v>
      </c>
      <c r="W74" s="830"/>
      <c r="X74" s="830"/>
      <c r="Y74" s="830"/>
      <c r="Z74" s="830"/>
      <c r="AA74" s="830">
        <v>22</v>
      </c>
      <c r="AB74" s="830"/>
      <c r="AC74" s="830"/>
      <c r="AD74" s="830"/>
      <c r="AE74" s="830"/>
      <c r="AF74" s="830">
        <v>22</v>
      </c>
      <c r="AG74" s="830"/>
      <c r="AH74" s="830"/>
      <c r="AI74" s="830"/>
      <c r="AJ74" s="830"/>
      <c r="AK74" s="830" t="s">
        <v>546</v>
      </c>
      <c r="AL74" s="830"/>
      <c r="AM74" s="830"/>
      <c r="AN74" s="830"/>
      <c r="AO74" s="830"/>
      <c r="AP74" s="830">
        <v>690</v>
      </c>
      <c r="AQ74" s="830"/>
      <c r="AR74" s="830"/>
      <c r="AS74" s="830"/>
      <c r="AT74" s="830"/>
      <c r="AU74" s="830" t="s">
        <v>546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5736</v>
      </c>
      <c r="AG88" s="844"/>
      <c r="AH88" s="844"/>
      <c r="AI88" s="844"/>
      <c r="AJ88" s="844"/>
      <c r="AK88" s="841"/>
      <c r="AL88" s="841"/>
      <c r="AM88" s="841"/>
      <c r="AN88" s="841"/>
      <c r="AO88" s="841"/>
      <c r="AP88" s="844">
        <v>2094</v>
      </c>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30"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486075</v>
      </c>
      <c r="AB110" s="900"/>
      <c r="AC110" s="900"/>
      <c r="AD110" s="900"/>
      <c r="AE110" s="901"/>
      <c r="AF110" s="902">
        <v>539943</v>
      </c>
      <c r="AG110" s="900"/>
      <c r="AH110" s="900"/>
      <c r="AI110" s="900"/>
      <c r="AJ110" s="901"/>
      <c r="AK110" s="902">
        <v>554722</v>
      </c>
      <c r="AL110" s="900"/>
      <c r="AM110" s="900"/>
      <c r="AN110" s="900"/>
      <c r="AO110" s="901"/>
      <c r="AP110" s="903">
        <v>27.7</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5482835</v>
      </c>
      <c r="BR110" s="931"/>
      <c r="BS110" s="931"/>
      <c r="BT110" s="931"/>
      <c r="BU110" s="931"/>
      <c r="BV110" s="931">
        <v>5385460</v>
      </c>
      <c r="BW110" s="931"/>
      <c r="BX110" s="931"/>
      <c r="BY110" s="931"/>
      <c r="BZ110" s="931"/>
      <c r="CA110" s="931">
        <v>5361511</v>
      </c>
      <c r="CB110" s="931"/>
      <c r="CC110" s="931"/>
      <c r="CD110" s="931"/>
      <c r="CE110" s="931"/>
      <c r="CF110" s="944">
        <v>268</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10129</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902256</v>
      </c>
      <c r="BR112" s="926"/>
      <c r="BS112" s="926"/>
      <c r="BT112" s="926"/>
      <c r="BU112" s="926"/>
      <c r="BV112" s="926">
        <v>855711</v>
      </c>
      <c r="BW112" s="926"/>
      <c r="BX112" s="926"/>
      <c r="BY112" s="926"/>
      <c r="BZ112" s="926"/>
      <c r="CA112" s="926">
        <v>793623</v>
      </c>
      <c r="CB112" s="926"/>
      <c r="CC112" s="926"/>
      <c r="CD112" s="926"/>
      <c r="CE112" s="926"/>
      <c r="CF112" s="920">
        <v>39.700000000000003</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87382</v>
      </c>
      <c r="AB113" s="938"/>
      <c r="AC113" s="938"/>
      <c r="AD113" s="938"/>
      <c r="AE113" s="939"/>
      <c r="AF113" s="940">
        <v>86823</v>
      </c>
      <c r="AG113" s="938"/>
      <c r="AH113" s="938"/>
      <c r="AI113" s="938"/>
      <c r="AJ113" s="939"/>
      <c r="AK113" s="940">
        <v>91528</v>
      </c>
      <c r="AL113" s="938"/>
      <c r="AM113" s="938"/>
      <c r="AN113" s="938"/>
      <c r="AO113" s="939"/>
      <c r="AP113" s="941">
        <v>4.5999999999999996</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80272</v>
      </c>
      <c r="BR113" s="926"/>
      <c r="BS113" s="926"/>
      <c r="BT113" s="926"/>
      <c r="BU113" s="926"/>
      <c r="BV113" s="926">
        <v>84864</v>
      </c>
      <c r="BW113" s="926"/>
      <c r="BX113" s="926"/>
      <c r="BY113" s="926"/>
      <c r="BZ113" s="926"/>
      <c r="CA113" s="926">
        <v>86714</v>
      </c>
      <c r="CB113" s="926"/>
      <c r="CC113" s="926"/>
      <c r="CD113" s="926"/>
      <c r="CE113" s="926"/>
      <c r="CF113" s="920">
        <v>4.3</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13816</v>
      </c>
      <c r="AB114" s="959"/>
      <c r="AC114" s="959"/>
      <c r="AD114" s="959"/>
      <c r="AE114" s="960"/>
      <c r="AF114" s="961">
        <v>9735</v>
      </c>
      <c r="AG114" s="959"/>
      <c r="AH114" s="959"/>
      <c r="AI114" s="959"/>
      <c r="AJ114" s="960"/>
      <c r="AK114" s="961">
        <v>7921</v>
      </c>
      <c r="AL114" s="959"/>
      <c r="AM114" s="959"/>
      <c r="AN114" s="959"/>
      <c r="AO114" s="960"/>
      <c r="AP114" s="962">
        <v>0.4</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640719</v>
      </c>
      <c r="BR114" s="926"/>
      <c r="BS114" s="926"/>
      <c r="BT114" s="926"/>
      <c r="BU114" s="926"/>
      <c r="BV114" s="926">
        <v>645740</v>
      </c>
      <c r="BW114" s="926"/>
      <c r="BX114" s="926"/>
      <c r="BY114" s="926"/>
      <c r="BZ114" s="926"/>
      <c r="CA114" s="926">
        <v>611695</v>
      </c>
      <c r="CB114" s="926"/>
      <c r="CC114" s="926"/>
      <c r="CD114" s="926"/>
      <c r="CE114" s="926"/>
      <c r="CF114" s="920">
        <v>30.6</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5139</v>
      </c>
      <c r="AB115" s="938"/>
      <c r="AC115" s="938"/>
      <c r="AD115" s="938"/>
      <c r="AE115" s="939"/>
      <c r="AF115" s="940">
        <v>5065</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49</v>
      </c>
      <c r="AB116" s="959"/>
      <c r="AC116" s="959"/>
      <c r="AD116" s="959"/>
      <c r="AE116" s="960"/>
      <c r="AF116" s="961" t="s">
        <v>122</v>
      </c>
      <c r="AG116" s="959"/>
      <c r="AH116" s="959"/>
      <c r="AI116" s="959"/>
      <c r="AJ116" s="960"/>
      <c r="AK116" s="961">
        <v>60</v>
      </c>
      <c r="AL116" s="959"/>
      <c r="AM116" s="959"/>
      <c r="AN116" s="959"/>
      <c r="AO116" s="960"/>
      <c r="AP116" s="962">
        <v>0</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10129</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592461</v>
      </c>
      <c r="AB117" s="979"/>
      <c r="AC117" s="979"/>
      <c r="AD117" s="979"/>
      <c r="AE117" s="980"/>
      <c r="AF117" s="981">
        <v>641566</v>
      </c>
      <c r="AG117" s="979"/>
      <c r="AH117" s="979"/>
      <c r="AI117" s="979"/>
      <c r="AJ117" s="980"/>
      <c r="AK117" s="981">
        <v>654231</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439</v>
      </c>
      <c r="BP119" s="1005"/>
      <c r="BQ119" s="999">
        <v>7116211</v>
      </c>
      <c r="BR119" s="1000"/>
      <c r="BS119" s="1000"/>
      <c r="BT119" s="1000"/>
      <c r="BU119" s="1000"/>
      <c r="BV119" s="1000">
        <v>6971775</v>
      </c>
      <c r="BW119" s="1000"/>
      <c r="BX119" s="1000"/>
      <c r="BY119" s="1000"/>
      <c r="BZ119" s="1000"/>
      <c r="CA119" s="1000">
        <v>6853543</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2350005</v>
      </c>
      <c r="BR120" s="931"/>
      <c r="BS120" s="931"/>
      <c r="BT120" s="931"/>
      <c r="BU120" s="931"/>
      <c r="BV120" s="931">
        <v>2426431</v>
      </c>
      <c r="BW120" s="931"/>
      <c r="BX120" s="931"/>
      <c r="BY120" s="931"/>
      <c r="BZ120" s="931"/>
      <c r="CA120" s="931">
        <v>2389499</v>
      </c>
      <c r="CB120" s="931"/>
      <c r="CC120" s="931"/>
      <c r="CD120" s="931"/>
      <c r="CE120" s="931"/>
      <c r="CF120" s="944">
        <v>119.4</v>
      </c>
      <c r="CG120" s="945"/>
      <c r="CH120" s="945"/>
      <c r="CI120" s="945"/>
      <c r="CJ120" s="945"/>
      <c r="CK120" s="1006" t="s">
        <v>443</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v>554660</v>
      </c>
      <c r="DH120" s="931"/>
      <c r="DI120" s="931"/>
      <c r="DJ120" s="931"/>
      <c r="DK120" s="931"/>
      <c r="DL120" s="931">
        <v>540387</v>
      </c>
      <c r="DM120" s="931"/>
      <c r="DN120" s="931"/>
      <c r="DO120" s="931"/>
      <c r="DP120" s="931"/>
      <c r="DQ120" s="931">
        <v>514124</v>
      </c>
      <c r="DR120" s="931"/>
      <c r="DS120" s="931"/>
      <c r="DT120" s="931"/>
      <c r="DU120" s="931"/>
      <c r="DV120" s="932">
        <v>25.7</v>
      </c>
      <c r="DW120" s="932"/>
      <c r="DX120" s="932"/>
      <c r="DY120" s="932"/>
      <c r="DZ120" s="933"/>
    </row>
    <row r="121" spans="1:130" s="230"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7586</v>
      </c>
      <c r="BR121" s="926"/>
      <c r="BS121" s="926"/>
      <c r="BT121" s="926"/>
      <c r="BU121" s="926"/>
      <c r="BV121" s="926">
        <v>7319</v>
      </c>
      <c r="BW121" s="926"/>
      <c r="BX121" s="926"/>
      <c r="BY121" s="926"/>
      <c r="BZ121" s="926"/>
      <c r="CA121" s="926">
        <v>6373</v>
      </c>
      <c r="CB121" s="926"/>
      <c r="CC121" s="926"/>
      <c r="CD121" s="926"/>
      <c r="CE121" s="926"/>
      <c r="CF121" s="920">
        <v>0.3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347596</v>
      </c>
      <c r="DH121" s="926"/>
      <c r="DI121" s="926"/>
      <c r="DJ121" s="926"/>
      <c r="DK121" s="926"/>
      <c r="DL121" s="926">
        <v>315324</v>
      </c>
      <c r="DM121" s="926"/>
      <c r="DN121" s="926"/>
      <c r="DO121" s="926"/>
      <c r="DP121" s="926"/>
      <c r="DQ121" s="926">
        <v>279499</v>
      </c>
      <c r="DR121" s="926"/>
      <c r="DS121" s="926"/>
      <c r="DT121" s="926"/>
      <c r="DU121" s="926"/>
      <c r="DV121" s="927">
        <v>14</v>
      </c>
      <c r="DW121" s="927"/>
      <c r="DX121" s="927"/>
      <c r="DY121" s="927"/>
      <c r="DZ121" s="928"/>
    </row>
    <row r="122" spans="1:130" s="230"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4487016</v>
      </c>
      <c r="BR122" s="1000"/>
      <c r="BS122" s="1000"/>
      <c r="BT122" s="1000"/>
      <c r="BU122" s="1000"/>
      <c r="BV122" s="1000">
        <v>4552459</v>
      </c>
      <c r="BW122" s="1000"/>
      <c r="BX122" s="1000"/>
      <c r="BY122" s="1000"/>
      <c r="BZ122" s="1000"/>
      <c r="CA122" s="1000">
        <v>4602688</v>
      </c>
      <c r="CB122" s="1000"/>
      <c r="CC122" s="1000"/>
      <c r="CD122" s="1000"/>
      <c r="CE122" s="1000"/>
      <c r="CF122" s="1017">
        <v>230</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5139</v>
      </c>
      <c r="AB123" s="959"/>
      <c r="AC123" s="959"/>
      <c r="AD123" s="959"/>
      <c r="AE123" s="960"/>
      <c r="AF123" s="961">
        <v>5065</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447</v>
      </c>
      <c r="BP123" s="1005"/>
      <c r="BQ123" s="1063">
        <v>6844607</v>
      </c>
      <c r="BR123" s="1064"/>
      <c r="BS123" s="1064"/>
      <c r="BT123" s="1064"/>
      <c r="BU123" s="1064"/>
      <c r="BV123" s="1064">
        <v>6986209</v>
      </c>
      <c r="BW123" s="1064"/>
      <c r="BX123" s="1064"/>
      <c r="BY123" s="1064"/>
      <c r="BZ123" s="1064"/>
      <c r="CA123" s="1064">
        <v>6998560</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13.3</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260</v>
      </c>
      <c r="AB128" s="1046"/>
      <c r="AC128" s="1046"/>
      <c r="AD128" s="1046"/>
      <c r="AE128" s="1047"/>
      <c r="AF128" s="1048">
        <v>527</v>
      </c>
      <c r="AG128" s="1046"/>
      <c r="AH128" s="1046"/>
      <c r="AI128" s="1046"/>
      <c r="AJ128" s="1047"/>
      <c r="AK128" s="1048">
        <v>948</v>
      </c>
      <c r="AL128" s="1046"/>
      <c r="AM128" s="1046"/>
      <c r="AN128" s="1046"/>
      <c r="AO128" s="1047"/>
      <c r="AP128" s="1049"/>
      <c r="AQ128" s="1050"/>
      <c r="AR128" s="1050"/>
      <c r="AS128" s="1050"/>
      <c r="AT128" s="1051"/>
      <c r="AU128" s="232"/>
      <c r="AV128" s="232"/>
      <c r="AW128" s="232"/>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2472191</v>
      </c>
      <c r="AB129" s="959"/>
      <c r="AC129" s="959"/>
      <c r="AD129" s="959"/>
      <c r="AE129" s="960"/>
      <c r="AF129" s="961">
        <v>2481638</v>
      </c>
      <c r="AG129" s="959"/>
      <c r="AH129" s="959"/>
      <c r="AI129" s="959"/>
      <c r="AJ129" s="960"/>
      <c r="AK129" s="961">
        <v>2483391</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430724</v>
      </c>
      <c r="AB130" s="959"/>
      <c r="AC130" s="959"/>
      <c r="AD130" s="959"/>
      <c r="AE130" s="960"/>
      <c r="AF130" s="961">
        <v>478308</v>
      </c>
      <c r="AG130" s="959"/>
      <c r="AH130" s="959"/>
      <c r="AI130" s="959"/>
      <c r="AJ130" s="960"/>
      <c r="AK130" s="961">
        <v>482467</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8.1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2041467</v>
      </c>
      <c r="AB131" s="986"/>
      <c r="AC131" s="986"/>
      <c r="AD131" s="986"/>
      <c r="AE131" s="987"/>
      <c r="AF131" s="985">
        <v>2003330</v>
      </c>
      <c r="AG131" s="986"/>
      <c r="AH131" s="986"/>
      <c r="AI131" s="986"/>
      <c r="AJ131" s="987"/>
      <c r="AK131" s="985">
        <v>2000924</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7.9098511020000002</v>
      </c>
      <c r="AB132" s="1097"/>
      <c r="AC132" s="1097"/>
      <c r="AD132" s="1097"/>
      <c r="AE132" s="1098"/>
      <c r="AF132" s="1099">
        <v>8.1230251629999994</v>
      </c>
      <c r="AG132" s="1097"/>
      <c r="AH132" s="1097"/>
      <c r="AI132" s="1097"/>
      <c r="AJ132" s="1098"/>
      <c r="AK132" s="1099">
        <v>8.5368559729999998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9</v>
      </c>
      <c r="AB133" s="1080"/>
      <c r="AC133" s="1080"/>
      <c r="AD133" s="1080"/>
      <c r="AE133" s="1081"/>
      <c r="AF133" s="1079">
        <v>8.5</v>
      </c>
      <c r="AG133" s="1080"/>
      <c r="AH133" s="1080"/>
      <c r="AI133" s="1080"/>
      <c r="AJ133" s="1081"/>
      <c r="AK133" s="1079">
        <v>8.1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DPz3BOFe3oNt/F6k4prHK4VZ8YD754LsHO+bdvuuq3BkS8u9dq9/gIOhotsjotb0issST78vw61kezwnVMu8w==" saltValue="RZ2cFBh1xYLhKmAmHoRN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7" zoomScaleNormal="85" zoomScaleSheetLayoutView="100" workbookViewId="0">
      <selection activeCell="AY6" sqref="BG6"/>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LHj/mXRZ9Twg/r+W+G0AYTgPIriDmvCnhNXr48RVeeVBuZbIQTACGsjETp5BN5osGZ75kXid1KkwghWxip9EQ==" saltValue="QDiMrn86h2+phWyMRuDLX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election activeCell="AY6" sqref="BG6"/>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TgFUYqfRwEHJrdddysJGdRdjv1i43JnDVV4LkQaWP9ggpVNfo7EEGmOnkH5brfPoRQxsIvT7rNHMskw2Z/gew==" saltValue="b6+VSN3W7rpcD/ifezVxY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Y6" sqref="BG6"/>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652148</v>
      </c>
      <c r="AP9" s="281">
        <v>214947</v>
      </c>
      <c r="AQ9" s="282">
        <v>273733</v>
      </c>
      <c r="AR9" s="283">
        <v>-21.5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142481</v>
      </c>
      <c r="AP10" s="284">
        <v>46961</v>
      </c>
      <c r="AQ10" s="285">
        <v>30345</v>
      </c>
      <c r="AR10" s="286">
        <v>54.8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v>16747</v>
      </c>
      <c r="AP11" s="284">
        <v>5520</v>
      </c>
      <c r="AQ11" s="285">
        <v>4149</v>
      </c>
      <c r="AR11" s="286">
        <v>33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484</v>
      </c>
      <c r="AL12" s="1117"/>
      <c r="AM12" s="1117"/>
      <c r="AN12" s="1118"/>
      <c r="AO12" s="284" t="s">
        <v>485</v>
      </c>
      <c r="AP12" s="284" t="s">
        <v>485</v>
      </c>
      <c r="AQ12" s="285" t="s">
        <v>485</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26828</v>
      </c>
      <c r="AP13" s="284">
        <v>8842</v>
      </c>
      <c r="AQ13" s="285">
        <v>9494</v>
      </c>
      <c r="AR13" s="286">
        <v>-6.9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17748</v>
      </c>
      <c r="AP14" s="284">
        <v>5850</v>
      </c>
      <c r="AQ14" s="285">
        <v>5033</v>
      </c>
      <c r="AR14" s="286">
        <v>16.2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-46980</v>
      </c>
      <c r="AP15" s="284">
        <v>-15485</v>
      </c>
      <c r="AQ15" s="285">
        <v>-17000</v>
      </c>
      <c r="AR15" s="286">
        <v>-8.9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808972</v>
      </c>
      <c r="AP16" s="284">
        <v>266635</v>
      </c>
      <c r="AQ16" s="285">
        <v>305754</v>
      </c>
      <c r="AR16" s="286">
        <v>-12.8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19.12</v>
      </c>
      <c r="AP21" s="298">
        <v>26.54</v>
      </c>
      <c r="AQ21" s="299">
        <v>-7.42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97.4</v>
      </c>
      <c r="AP22" s="303">
        <v>93.9</v>
      </c>
      <c r="AQ22" s="304">
        <v>3.5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554722</v>
      </c>
      <c r="AP32" s="312">
        <v>182835</v>
      </c>
      <c r="AQ32" s="313">
        <v>170830</v>
      </c>
      <c r="AR32" s="314">
        <v>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91528</v>
      </c>
      <c r="AP35" s="312">
        <v>30167</v>
      </c>
      <c r="AQ35" s="313">
        <v>32606</v>
      </c>
      <c r="AR35" s="314">
        <v>-7.5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7921</v>
      </c>
      <c r="AP36" s="312">
        <v>2611</v>
      </c>
      <c r="AQ36" s="313">
        <v>4875</v>
      </c>
      <c r="AR36" s="314">
        <v>-46.4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t="s">
        <v>485</v>
      </c>
      <c r="AP37" s="312" t="s">
        <v>485</v>
      </c>
      <c r="AQ37" s="313">
        <v>993</v>
      </c>
      <c r="AR37" s="314" t="s">
        <v>485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v>60</v>
      </c>
      <c r="AP38" s="315">
        <v>20</v>
      </c>
      <c r="AQ38" s="316">
        <v>50</v>
      </c>
      <c r="AR38" s="304">
        <v>-60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v>-948</v>
      </c>
      <c r="AP39" s="312">
        <v>-312</v>
      </c>
      <c r="AQ39" s="313">
        <v>-6626</v>
      </c>
      <c r="AR39" s="314">
        <v>-95.3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-482467</v>
      </c>
      <c r="AP40" s="312">
        <v>-159020</v>
      </c>
      <c r="AQ40" s="313">
        <v>-145454</v>
      </c>
      <c r="AR40" s="314">
        <v>9.3000000000000007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170816</v>
      </c>
      <c r="AP41" s="312">
        <v>56301</v>
      </c>
      <c r="AQ41" s="313">
        <v>57274</v>
      </c>
      <c r="AR41" s="314">
        <v>-1.7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1097609</v>
      </c>
      <c r="AN51" s="334">
        <v>335660</v>
      </c>
      <c r="AO51" s="335">
        <v>71.3</v>
      </c>
      <c r="AP51" s="336">
        <v>316937</v>
      </c>
      <c r="AQ51" s="337">
        <v>9.4</v>
      </c>
      <c r="AR51" s="338">
        <v>61.9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335246</v>
      </c>
      <c r="AN52" s="342">
        <v>102522</v>
      </c>
      <c r="AO52" s="343">
        <v>58.3</v>
      </c>
      <c r="AP52" s="344">
        <v>199150</v>
      </c>
      <c r="AQ52" s="345">
        <v>27.5</v>
      </c>
      <c r="AR52" s="346">
        <v>30.8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1000790</v>
      </c>
      <c r="AN53" s="334">
        <v>312454</v>
      </c>
      <c r="AO53" s="335">
        <v>-6.9</v>
      </c>
      <c r="AP53" s="336">
        <v>332350</v>
      </c>
      <c r="AQ53" s="337">
        <v>4.9000000000000004</v>
      </c>
      <c r="AR53" s="338">
        <v>-11.8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140815</v>
      </c>
      <c r="AN54" s="342">
        <v>43963</v>
      </c>
      <c r="AO54" s="343">
        <v>-57.1</v>
      </c>
      <c r="AP54" s="344">
        <v>200453</v>
      </c>
      <c r="AQ54" s="345">
        <v>0.7</v>
      </c>
      <c r="AR54" s="346">
        <v>-57.8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534136</v>
      </c>
      <c r="AN55" s="334">
        <v>168923</v>
      </c>
      <c r="AO55" s="335">
        <v>-45.9</v>
      </c>
      <c r="AP55" s="336">
        <v>362690</v>
      </c>
      <c r="AQ55" s="337">
        <v>9.1</v>
      </c>
      <c r="AR55" s="338">
        <v>-55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207356</v>
      </c>
      <c r="AN56" s="342">
        <v>65577</v>
      </c>
      <c r="AO56" s="343">
        <v>49.2</v>
      </c>
      <c r="AP56" s="344">
        <v>172580</v>
      </c>
      <c r="AQ56" s="345">
        <v>-13.9</v>
      </c>
      <c r="AR56" s="346">
        <v>63.1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708360</v>
      </c>
      <c r="AN57" s="334">
        <v>230136</v>
      </c>
      <c r="AO57" s="335">
        <v>36.200000000000003</v>
      </c>
      <c r="AP57" s="336">
        <v>296093</v>
      </c>
      <c r="AQ57" s="337">
        <v>-18.399999999999999</v>
      </c>
      <c r="AR57" s="338">
        <v>54.6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248429</v>
      </c>
      <c r="AN58" s="342">
        <v>80711</v>
      </c>
      <c r="AO58" s="343">
        <v>23.1</v>
      </c>
      <c r="AP58" s="344">
        <v>140545</v>
      </c>
      <c r="AQ58" s="345">
        <v>-18.600000000000001</v>
      </c>
      <c r="AR58" s="346">
        <v>41.7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745077</v>
      </c>
      <c r="AN59" s="334">
        <v>245576</v>
      </c>
      <c r="AO59" s="335">
        <v>6.7</v>
      </c>
      <c r="AP59" s="336">
        <v>308655</v>
      </c>
      <c r="AQ59" s="337">
        <v>4.2</v>
      </c>
      <c r="AR59" s="338">
        <v>2.5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403591</v>
      </c>
      <c r="AN60" s="342">
        <v>133023</v>
      </c>
      <c r="AO60" s="343">
        <v>64.8</v>
      </c>
      <c r="AP60" s="344">
        <v>169887</v>
      </c>
      <c r="AQ60" s="345">
        <v>20.9</v>
      </c>
      <c r="AR60" s="346">
        <v>43.9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817194</v>
      </c>
      <c r="AN61" s="349">
        <v>258550</v>
      </c>
      <c r="AO61" s="350">
        <v>12.3</v>
      </c>
      <c r="AP61" s="351">
        <v>323345</v>
      </c>
      <c r="AQ61" s="352">
        <v>1.8</v>
      </c>
      <c r="AR61" s="338">
        <v>10.5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267087</v>
      </c>
      <c r="AN62" s="342">
        <v>85159</v>
      </c>
      <c r="AO62" s="343">
        <v>27.7</v>
      </c>
      <c r="AP62" s="344">
        <v>176523</v>
      </c>
      <c r="AQ62" s="345">
        <v>3.3</v>
      </c>
      <c r="AR62" s="346">
        <v>24.4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LGHpibVX8riXni8kcHHS2qtlj0dvLtw4yHFCfk4hodLfENOawgdXHJI8B2OsTrLuTimvfrzK/Rpl0sYZBPJIiQ==" saltValue="95mzwkd5pzyeViq/Ihb7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5" zoomScaleNormal="100" zoomScaleSheetLayoutView="55" workbookViewId="0">
      <selection activeCell="AY6" sqref="BG6"/>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hS5FEtcb5Rwxs/nje+0VzB/bNJcRrCjdYecWG9nFgs8Sb02hYcyir+xXwq6Pfw4577BHGxyR/1iblnrkOJsOYw==" saltValue="NowVGpFdaIeMlxYXBUFhG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Normal="100" zoomScaleSheetLayoutView="55" workbookViewId="0">
      <selection activeCell="AY6" sqref="BG6"/>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o/99cGb5JR+kf02sQH2zYE1DmCug1tR+A1j55hjdlEp4WCCGSSTERaC8oZ1XdBdTlHncPOjCtN0InnVO2WmTNQ==" saltValue="3RTP1iNJxjAFM/5VseEYh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3" zoomScaleSheetLayoutView="100" workbookViewId="0">
      <selection activeCell="AY6" sqref="BG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28.06</v>
      </c>
      <c r="G47" s="12">
        <v>27.27</v>
      </c>
      <c r="H47" s="12">
        <v>24.95</v>
      </c>
      <c r="I47" s="12">
        <v>24.95</v>
      </c>
      <c r="J47" s="13">
        <v>25.02</v>
      </c>
    </row>
    <row r="48" spans="2:10" ht="57.75" customHeight="1" x14ac:dyDescent="0.2">
      <c r="B48" s="14"/>
      <c r="C48" s="1141" t="s">
        <v>4</v>
      </c>
      <c r="D48" s="1141"/>
      <c r="E48" s="1142"/>
      <c r="F48" s="15">
        <v>1.66</v>
      </c>
      <c r="G48" s="16">
        <v>2.57</v>
      </c>
      <c r="H48" s="16">
        <v>2.5099999999999998</v>
      </c>
      <c r="I48" s="16">
        <v>3.27</v>
      </c>
      <c r="J48" s="17">
        <v>4.01</v>
      </c>
    </row>
    <row r="49" spans="2:10" ht="57.75" customHeight="1" thickBot="1" x14ac:dyDescent="0.25">
      <c r="B49" s="18"/>
      <c r="C49" s="1143" t="s">
        <v>5</v>
      </c>
      <c r="D49" s="1143"/>
      <c r="E49" s="1144"/>
      <c r="F49" s="19" t="s">
        <v>528</v>
      </c>
      <c r="G49" s="20">
        <v>1.06</v>
      </c>
      <c r="H49" s="20">
        <v>0.26</v>
      </c>
      <c r="I49" s="20">
        <v>0.86</v>
      </c>
      <c r="J49" s="21">
        <v>0.84</v>
      </c>
    </row>
    <row r="50" spans="2:10" ht="13" x14ac:dyDescent="0.2"/>
  </sheetData>
  <sheetProtection algorithmName="SHA-512" hashValue="iDqGdagrVYJ+BY/lRwWHPWzTx2YwLDx9BYo2gM8tSrNhphq3r+bXq9WxyzXzvT0peJobDxFzShbYQLfP6Y4ipg==" saltValue="hB/4vg59cbcuoTS71XAPO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2025-03-13T08:21:16Z</cp:lastPrinted>
  <dcterms:created xsi:type="dcterms:W3CDTF">2025-02-19T04:05:29Z</dcterms:created>
  <dcterms:modified xsi:type="dcterms:W3CDTF">2025-03-19T06:46:32Z</dcterms:modified>
  <cp:category/>
</cp:coreProperties>
</file>